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hreehiveconsulting.sharepoint.com/sites/FCSSAA/Shared Documents/Tracking Log and Sampling/To be shared with Ministry/Sampling/"/>
    </mc:Choice>
  </mc:AlternateContent>
  <xr:revisionPtr revIDLastSave="365" documentId="8_{EA055F20-689D-41BE-8A0D-197FC6599603}" xr6:coauthVersionLast="47" xr6:coauthVersionMax="47" xr10:uidLastSave="{FEE6CB10-4DCF-4A5A-B529-11CCA43361CE}"/>
  <bookViews>
    <workbookView xWindow="9600" yWindow="975" windowWidth="24000" windowHeight="13920" activeTab="3" xr2:uid="{00000000-000D-0000-FFFF-FFFF00000000}"/>
  </bookViews>
  <sheets>
    <sheet name="How to Use" sheetId="3" r:id="rId1"/>
    <sheet name="Participant Sampling Approach" sheetId="2" r:id="rId2"/>
    <sheet name="Section1-3 (hide)" sheetId="6" state="hidden" r:id="rId3"/>
    <sheet name="Participant Tracker" sheetId="8" r:id="rId4"/>
    <sheet name="Review Your Sampling" sheetId="7" r:id="rId5"/>
    <sheet name="Annual Reporting" sheetId="5" r:id="rId6"/>
  </sheets>
  <definedNames>
    <definedName name="DayBins">'Section1-3 (hide)'!$A$9:$A$13</definedName>
    <definedName name="Not_applicable">'Section1-3 (hide)'!$A$6</definedName>
    <definedName name="Variation">'Section1-3 (hide)'!$A$1:$A$4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D32" i="8"/>
  <c r="D37" i="8"/>
  <c r="D40" i="8"/>
  <c r="B45" i="8"/>
  <c r="D65" i="8"/>
  <c r="D71" i="8"/>
  <c r="D152" i="8"/>
  <c r="B26" i="8"/>
  <c r="C26" i="8"/>
  <c r="D26" i="8"/>
  <c r="B27" i="8"/>
  <c r="C27" i="8"/>
  <c r="D27" i="8"/>
  <c r="B32" i="8"/>
  <c r="C32" i="8"/>
  <c r="D43" i="8" l="1"/>
  <c r="B43" i="8"/>
  <c r="C43" i="8"/>
  <c r="B69" i="8"/>
  <c r="C69" i="8"/>
  <c r="D69" i="8"/>
  <c r="B65" i="8"/>
  <c r="C65" i="8"/>
  <c r="C45" i="8"/>
  <c r="D45" i="8"/>
  <c r="D49" i="8"/>
  <c r="B49" i="8"/>
  <c r="C49" i="8"/>
  <c r="B72" i="8"/>
  <c r="C72" i="8"/>
  <c r="D72" i="8"/>
  <c r="B81" i="8"/>
  <c r="C81" i="8"/>
  <c r="D81" i="8"/>
  <c r="B135" i="8"/>
  <c r="C135" i="8"/>
  <c r="D135" i="8"/>
  <c r="C37" i="8"/>
  <c r="B37" i="8"/>
  <c r="B40" i="8"/>
  <c r="C40" i="8"/>
  <c r="B41" i="8"/>
  <c r="C41" i="8"/>
  <c r="D41" i="8"/>
  <c r="D44" i="8"/>
  <c r="C44" i="8"/>
  <c r="B44" i="8"/>
  <c r="B46" i="8"/>
  <c r="C46" i="8"/>
  <c r="D46" i="8"/>
  <c r="B47" i="8"/>
  <c r="C47" i="8"/>
  <c r="D47" i="8"/>
  <c r="B48" i="8"/>
  <c r="D48" i="8"/>
  <c r="C48" i="8"/>
  <c r="B61" i="8"/>
  <c r="C61" i="8"/>
  <c r="D61" i="8"/>
  <c r="D63" i="8"/>
  <c r="B63" i="8"/>
  <c r="C63" i="8"/>
  <c r="D64" i="8"/>
  <c r="C64" i="8"/>
  <c r="B64" i="8"/>
  <c r="C66" i="8"/>
  <c r="D66" i="8"/>
  <c r="B66" i="8"/>
  <c r="C67" i="8"/>
  <c r="B67" i="8"/>
  <c r="D67" i="8"/>
  <c r="D68" i="8"/>
  <c r="B68" i="8"/>
  <c r="C68" i="8"/>
  <c r="C70" i="8"/>
  <c r="D70" i="8"/>
  <c r="B70" i="8"/>
  <c r="C71" i="8"/>
  <c r="B71" i="8"/>
  <c r="C117" i="8"/>
  <c r="B117" i="8"/>
  <c r="D117" i="8"/>
  <c r="C154" i="8"/>
  <c r="D154" i="8"/>
  <c r="B154" i="8"/>
  <c r="B155" i="8"/>
  <c r="C155" i="8"/>
  <c r="D155" i="8"/>
  <c r="B28" i="8"/>
  <c r="C28" i="8"/>
  <c r="D28" i="8"/>
  <c r="D29" i="8"/>
  <c r="C29" i="8"/>
  <c r="B29" i="8"/>
  <c r="B30" i="8"/>
  <c r="C30" i="8"/>
  <c r="D30" i="8"/>
  <c r="C31" i="8"/>
  <c r="D31" i="8"/>
  <c r="B31" i="8"/>
  <c r="B33" i="8"/>
  <c r="C33" i="8"/>
  <c r="D33" i="8"/>
  <c r="C34" i="8"/>
  <c r="B34" i="8"/>
  <c r="D34" i="8"/>
  <c r="B35" i="8"/>
  <c r="C35" i="8"/>
  <c r="D35" i="8"/>
  <c r="D36" i="8"/>
  <c r="C36" i="8"/>
  <c r="B36" i="8"/>
  <c r="B38" i="8"/>
  <c r="C38" i="8"/>
  <c r="D38" i="8"/>
  <c r="D39" i="8"/>
  <c r="C39" i="8"/>
  <c r="B39" i="8"/>
  <c r="B42" i="8"/>
  <c r="C42" i="8"/>
  <c r="D42" i="8"/>
  <c r="B50" i="8"/>
  <c r="D50" i="8"/>
  <c r="C50" i="8"/>
  <c r="B51" i="8"/>
  <c r="C51" i="8"/>
  <c r="D51" i="8"/>
  <c r="B52" i="8"/>
  <c r="D52" i="8"/>
  <c r="C52" i="8"/>
  <c r="B53" i="8"/>
  <c r="C53" i="8"/>
  <c r="D53" i="8"/>
  <c r="B54" i="8"/>
  <c r="C54" i="8"/>
  <c r="D54" i="8"/>
  <c r="B55" i="8"/>
  <c r="D55" i="8"/>
  <c r="C55" i="8"/>
  <c r="D56" i="8"/>
  <c r="C56" i="8"/>
  <c r="B56" i="8"/>
  <c r="C57" i="8"/>
  <c r="B57" i="8"/>
  <c r="D57" i="8"/>
  <c r="B58" i="8"/>
  <c r="D58" i="8"/>
  <c r="C58" i="8"/>
  <c r="D59" i="8"/>
  <c r="B59" i="8"/>
  <c r="C59" i="8"/>
  <c r="B60" i="8"/>
  <c r="C60" i="8"/>
  <c r="D60" i="8"/>
  <c r="B62" i="8"/>
  <c r="D62" i="8"/>
  <c r="C62" i="8"/>
  <c r="C73" i="8"/>
  <c r="B73" i="8"/>
  <c r="D73" i="8"/>
  <c r="B74" i="8"/>
  <c r="C74" i="8"/>
  <c r="D74" i="8"/>
  <c r="B75" i="8"/>
  <c r="D75" i="8"/>
  <c r="C75" i="8"/>
  <c r="B76" i="8"/>
  <c r="C76" i="8"/>
  <c r="D76" i="8"/>
  <c r="D77" i="8"/>
  <c r="C77" i="8"/>
  <c r="B77" i="8"/>
  <c r="B78" i="8"/>
  <c r="C78" i="8"/>
  <c r="D78" i="8"/>
  <c r="B79" i="8"/>
  <c r="C79" i="8"/>
  <c r="D79" i="8"/>
  <c r="B80" i="8"/>
  <c r="C80" i="8"/>
  <c r="D80" i="8"/>
  <c r="B82" i="8"/>
  <c r="D82" i="8"/>
  <c r="C82" i="8"/>
  <c r="C83" i="8"/>
  <c r="B83" i="8"/>
  <c r="D83" i="8"/>
  <c r="C84" i="8"/>
  <c r="B84" i="8"/>
  <c r="D84" i="8"/>
  <c r="D85" i="8"/>
  <c r="C85" i="8"/>
  <c r="B85" i="8"/>
  <c r="D86" i="8"/>
  <c r="B86" i="8"/>
  <c r="C86" i="8"/>
  <c r="C87" i="8"/>
  <c r="B87" i="8"/>
  <c r="D87" i="8"/>
  <c r="D88" i="8"/>
  <c r="C88" i="8"/>
  <c r="B88" i="8"/>
  <c r="B89" i="8"/>
  <c r="D89" i="8"/>
  <c r="C89" i="8"/>
  <c r="C90" i="8"/>
  <c r="B90" i="8"/>
  <c r="D90" i="8"/>
  <c r="C91" i="8"/>
  <c r="B91" i="8"/>
  <c r="D91" i="8"/>
  <c r="D92" i="8"/>
  <c r="B92" i="8"/>
  <c r="C92" i="8"/>
  <c r="C93" i="8"/>
  <c r="B93" i="8"/>
  <c r="D93" i="8"/>
  <c r="D94" i="8"/>
  <c r="C94" i="8"/>
  <c r="B94" i="8"/>
  <c r="B95" i="8"/>
  <c r="C95" i="8"/>
  <c r="D95" i="8"/>
  <c r="B96" i="8"/>
  <c r="C96" i="8"/>
  <c r="D96" i="8"/>
  <c r="D97" i="8"/>
  <c r="C97" i="8"/>
  <c r="B97" i="8"/>
  <c r="D98" i="8"/>
  <c r="B98" i="8"/>
  <c r="C98" i="8"/>
  <c r="B99" i="8"/>
  <c r="D99" i="8"/>
  <c r="C99" i="8"/>
  <c r="D100" i="8"/>
  <c r="B100" i="8"/>
  <c r="C100" i="8"/>
  <c r="B101" i="8"/>
  <c r="C101" i="8"/>
  <c r="D101" i="8"/>
  <c r="C102" i="8"/>
  <c r="D102" i="8"/>
  <c r="B102" i="8"/>
  <c r="C103" i="8"/>
  <c r="D103" i="8"/>
  <c r="B103" i="8"/>
  <c r="D104" i="8"/>
  <c r="C104" i="8"/>
  <c r="B104" i="8"/>
  <c r="B105" i="8"/>
  <c r="C105" i="8"/>
  <c r="D105" i="8"/>
  <c r="C106" i="8"/>
  <c r="D106" i="8"/>
  <c r="B106" i="8"/>
  <c r="D107" i="8"/>
  <c r="B107" i="8"/>
  <c r="C107" i="8"/>
  <c r="B108" i="8"/>
  <c r="C108" i="8"/>
  <c r="D108" i="8"/>
  <c r="B109" i="8"/>
  <c r="D109" i="8"/>
  <c r="C109" i="8"/>
  <c r="B110" i="8"/>
  <c r="D110" i="8"/>
  <c r="C110" i="8"/>
  <c r="D111" i="8"/>
  <c r="B111" i="8"/>
  <c r="C111" i="8"/>
  <c r="B112" i="8"/>
  <c r="C112" i="8"/>
  <c r="D112" i="8"/>
  <c r="C113" i="8"/>
  <c r="B113" i="8"/>
  <c r="D113" i="8"/>
  <c r="C114" i="8"/>
  <c r="D114" i="8"/>
  <c r="B114" i="8"/>
  <c r="D115" i="8"/>
  <c r="B115" i="8"/>
  <c r="C115" i="8"/>
  <c r="D116" i="8"/>
  <c r="C116" i="8"/>
  <c r="B116" i="8"/>
  <c r="B118" i="8"/>
  <c r="C118" i="8"/>
  <c r="D118" i="8"/>
  <c r="B119" i="8"/>
  <c r="D119" i="8"/>
  <c r="C119" i="8"/>
  <c r="C120" i="8"/>
  <c r="D120" i="8"/>
  <c r="B120" i="8"/>
  <c r="C121" i="8"/>
  <c r="B121" i="8"/>
  <c r="D121" i="8"/>
  <c r="D122" i="8"/>
  <c r="B122" i="8"/>
  <c r="C122" i="8"/>
  <c r="B123" i="8"/>
  <c r="D123" i="8"/>
  <c r="C123" i="8"/>
  <c r="D124" i="8"/>
  <c r="B124" i="8"/>
  <c r="C124" i="8"/>
  <c r="C125" i="8"/>
  <c r="B125" i="8"/>
  <c r="D125" i="8"/>
  <c r="B126" i="8"/>
  <c r="C126" i="8"/>
  <c r="D126" i="8"/>
  <c r="B127" i="8"/>
  <c r="D127" i="8"/>
  <c r="C127" i="8"/>
  <c r="B128" i="8"/>
  <c r="C128" i="8"/>
  <c r="D128" i="8"/>
  <c r="D129" i="8"/>
  <c r="B129" i="8"/>
  <c r="C129" i="8"/>
  <c r="C130" i="8"/>
  <c r="B130" i="8"/>
  <c r="D130" i="8"/>
  <c r="D131" i="8"/>
  <c r="C131" i="8"/>
  <c r="B131" i="8"/>
  <c r="B132" i="8"/>
  <c r="D132" i="8"/>
  <c r="C132" i="8"/>
  <c r="C133" i="8"/>
  <c r="D133" i="8"/>
  <c r="B133" i="8"/>
  <c r="D134" i="8"/>
  <c r="B134" i="8"/>
  <c r="C134" i="8"/>
  <c r="D136" i="8"/>
  <c r="C136" i="8"/>
  <c r="B136" i="8"/>
  <c r="B137" i="8"/>
  <c r="C137" i="8"/>
  <c r="D137" i="8"/>
  <c r="B138" i="8"/>
  <c r="C138" i="8"/>
  <c r="D138" i="8"/>
  <c r="D139" i="8"/>
  <c r="C139" i="8"/>
  <c r="B139" i="8"/>
  <c r="B140" i="8"/>
  <c r="C140" i="8"/>
  <c r="D140" i="8"/>
  <c r="D141" i="8"/>
  <c r="B141" i="8"/>
  <c r="C141" i="8"/>
  <c r="D142" i="8"/>
  <c r="C142" i="8"/>
  <c r="B142" i="8"/>
  <c r="B143" i="8"/>
  <c r="C143" i="8"/>
  <c r="D143" i="8"/>
  <c r="C144" i="8"/>
  <c r="D144" i="8"/>
  <c r="B144" i="8"/>
  <c r="C145" i="8"/>
  <c r="B145" i="8"/>
  <c r="D145" i="8"/>
  <c r="C146" i="8"/>
  <c r="B146" i="8"/>
  <c r="D146" i="8"/>
  <c r="B147" i="8"/>
  <c r="C147" i="8"/>
  <c r="D147" i="8"/>
  <c r="C148" i="8"/>
  <c r="B148" i="8"/>
  <c r="D148" i="8"/>
  <c r="D149" i="8"/>
  <c r="C149" i="8"/>
  <c r="B149" i="8"/>
  <c r="D150" i="8"/>
  <c r="B150" i="8"/>
  <c r="C150" i="8"/>
  <c r="B151" i="8"/>
  <c r="D151" i="8"/>
  <c r="C151" i="8"/>
  <c r="B152" i="8"/>
  <c r="C152" i="8"/>
  <c r="B153" i="8"/>
  <c r="C153" i="8"/>
  <c r="D153" i="8"/>
  <c r="C6" i="8"/>
  <c r="D6" i="8"/>
  <c r="D7" i="8"/>
  <c r="B6" i="8"/>
  <c r="B8" i="5"/>
  <c r="B6" i="7"/>
  <c r="B7" i="7"/>
  <c r="B8" i="7"/>
  <c r="B12" i="7"/>
  <c r="B9" i="5"/>
  <c r="B11" i="5" l="1"/>
  <c r="B9" i="7"/>
  <c r="D16" i="8" l="1"/>
  <c r="D17" i="8"/>
  <c r="D18" i="8"/>
  <c r="D19" i="8"/>
  <c r="D20" i="8"/>
  <c r="D21" i="8"/>
  <c r="D22" i="8"/>
  <c r="D23" i="8"/>
  <c r="D24" i="8"/>
  <c r="D25" i="8"/>
  <c r="D8" i="8"/>
  <c r="D9" i="8"/>
  <c r="D10" i="8"/>
  <c r="D11" i="8"/>
  <c r="D12" i="8"/>
  <c r="D13" i="8"/>
  <c r="B7" i="8"/>
  <c r="B8" i="8"/>
  <c r="B9" i="8"/>
  <c r="B10" i="8"/>
  <c r="B11" i="8"/>
  <c r="B12" i="8"/>
  <c r="B13" i="8"/>
  <c r="B14" i="8"/>
  <c r="B15" i="8"/>
  <c r="B16" i="8"/>
  <c r="B17" i="8"/>
  <c r="B18" i="8"/>
  <c r="B19" i="8"/>
  <c r="B20" i="8"/>
  <c r="B21" i="8"/>
  <c r="B22" i="8"/>
  <c r="B23" i="8"/>
  <c r="B24" i="8"/>
  <c r="B25" i="8"/>
  <c r="C7" i="8"/>
  <c r="C8" i="8"/>
  <c r="C9" i="8"/>
  <c r="C10" i="8"/>
  <c r="C11" i="8"/>
  <c r="C12" i="8"/>
  <c r="C13" i="8"/>
  <c r="C14" i="8"/>
  <c r="C15" i="8"/>
  <c r="C16" i="8"/>
  <c r="C17" i="8"/>
  <c r="C18" i="8"/>
  <c r="C19" i="8"/>
  <c r="C20" i="8"/>
  <c r="C21" i="8"/>
  <c r="C22" i="8"/>
  <c r="C23" i="8"/>
  <c r="C24" i="8"/>
  <c r="C25" i="8"/>
  <c r="D14" i="8"/>
  <c r="D15" i="8"/>
  <c r="B21" i="2"/>
  <c r="B24" i="2" s="1"/>
  <c r="B13" i="7" l="1"/>
  <c r="B14" i="7" s="1"/>
  <c r="B18" i="5"/>
</calcChain>
</file>

<file path=xl/sharedStrings.xml><?xml version="1.0" encoding="utf-8"?>
<sst xmlns="http://schemas.openxmlformats.org/spreadsheetml/2006/main" count="114" uniqueCount="104">
  <si>
    <t>Purpose</t>
  </si>
  <si>
    <t>OR</t>
  </si>
  <si>
    <t>3. Indicate when the variation occurs</t>
  </si>
  <si>
    <t>Daily pattern (certain days of the week) ; Weekly pattern (certain weeks of the month) ; Monthly/season pattern (certain times of the year) ; No consistent pattern</t>
  </si>
  <si>
    <r>
      <t>Why?</t>
    </r>
    <r>
      <rPr>
        <sz val="11"/>
        <color theme="1"/>
        <rFont val="Calibri"/>
        <family val="2"/>
        <scheme val="minor"/>
      </rPr>
      <t xml:space="preserve"> For small populations, sampling provides little benefit and may introduce unnecessary complexity.</t>
    </r>
  </si>
  <si>
    <r>
      <t>Why?</t>
    </r>
    <r>
      <rPr>
        <sz val="11"/>
        <color theme="1"/>
        <rFont val="Calibri"/>
        <family val="2"/>
        <scheme val="minor"/>
      </rPr>
      <t xml:space="preserve"> Larger samples produce more accurate results.</t>
    </r>
  </si>
  <si>
    <r>
      <t>Why use it?</t>
    </r>
    <r>
      <rPr>
        <sz val="11"/>
        <color theme="1"/>
        <rFont val="Calibri"/>
        <family val="2"/>
        <scheme val="minor"/>
      </rPr>
      <t xml:space="preserve"> It ensures your sample reflects the variation across different times of the year instead of focusing only on one type of day.</t>
    </r>
  </si>
  <si>
    <t>Review Your Sampling</t>
  </si>
  <si>
    <t>Annual Reporting</t>
  </si>
  <si>
    <t>Instructions</t>
  </si>
  <si>
    <r>
      <t xml:space="preserve">Complete the following sections in order. </t>
    </r>
    <r>
      <rPr>
        <b/>
        <i/>
        <sz val="11"/>
        <color theme="1"/>
        <rFont val="Calibri"/>
        <family val="2"/>
        <scheme val="minor"/>
      </rPr>
      <t>Section 1</t>
    </r>
    <r>
      <rPr>
        <i/>
        <sz val="11"/>
        <color theme="1"/>
        <rFont val="Calibri"/>
        <family val="2"/>
        <scheme val="minor"/>
      </rPr>
      <t xml:space="preserve"> determines the sample size shown in </t>
    </r>
    <r>
      <rPr>
        <b/>
        <i/>
        <sz val="11"/>
        <color theme="1"/>
        <rFont val="Calibri"/>
        <family val="2"/>
        <scheme val="minor"/>
      </rPr>
      <t xml:space="preserve">Section 2 </t>
    </r>
    <r>
      <rPr>
        <i/>
        <sz val="11"/>
        <color theme="1"/>
        <rFont val="Calibri"/>
        <family val="2"/>
        <scheme val="minor"/>
      </rPr>
      <t xml:space="preserve">(the # of days to sample). </t>
    </r>
    <r>
      <rPr>
        <b/>
        <i/>
        <sz val="11"/>
        <color theme="1"/>
        <rFont val="Calibri"/>
        <family val="2"/>
        <scheme val="minor"/>
      </rPr>
      <t>Section 3</t>
    </r>
    <r>
      <rPr>
        <i/>
        <sz val="11"/>
        <color theme="1"/>
        <rFont val="Calibri"/>
        <family val="2"/>
        <scheme val="minor"/>
      </rPr>
      <t xml:space="preserve"> then provides a recommended sampling strategy based on the service characteristics you entered in </t>
    </r>
    <r>
      <rPr>
        <b/>
        <i/>
        <sz val="11"/>
        <color theme="1"/>
        <rFont val="Calibri"/>
        <family val="2"/>
        <scheme val="minor"/>
      </rPr>
      <t>Section 1</t>
    </r>
    <r>
      <rPr>
        <i/>
        <sz val="11"/>
        <color theme="1"/>
        <rFont val="Calibri"/>
        <family val="2"/>
        <scheme val="minor"/>
      </rPr>
      <t>.</t>
    </r>
  </si>
  <si>
    <r>
      <t xml:space="preserve">Enter a value in B11 or select an option from the dropdown in B12.
</t>
    </r>
    <r>
      <rPr>
        <b/>
        <i/>
        <sz val="11"/>
        <rFont val="Calibri"/>
        <family val="2"/>
      </rPr>
      <t>Note:</t>
    </r>
    <r>
      <rPr>
        <i/>
        <sz val="11"/>
        <rFont val="Calibri"/>
        <family val="2"/>
      </rPr>
      <t xml:space="preserve"> Entering a value in B11 (even an estimate) will always improve your sampling strategy.</t>
    </r>
  </si>
  <si>
    <r>
      <t xml:space="preserve">&lt;- Select from the dropdown </t>
    </r>
    <r>
      <rPr>
        <b/>
        <i/>
        <sz val="11"/>
        <color theme="1" tint="0.34998626667073579"/>
        <rFont val="Calibri"/>
        <family val="2"/>
        <scheme val="minor"/>
      </rPr>
      <t>(if the actual number is unavailable)</t>
    </r>
  </si>
  <si>
    <t>&lt;- Select from the dropdown</t>
  </si>
  <si>
    <t>Section 2: Suggested Sample Size</t>
  </si>
  <si>
    <t>Suggested # of Days to Sample:</t>
  </si>
  <si>
    <t>Section 3: Sampling Strategy</t>
  </si>
  <si>
    <t>Suggested Sampling Approach</t>
  </si>
  <si>
    <t>Daily pattern (certain days of the week)</t>
  </si>
  <si>
    <t>Weekly pattern (certain weeks of the month)</t>
  </si>
  <si>
    <t>Monthly/seasonal pattern (certain times of year)</t>
  </si>
  <si>
    <t>No consistent pattern</t>
  </si>
  <si>
    <t>Not applicable</t>
  </si>
  <si>
    <t>I don't know</t>
  </si>
  <si>
    <r>
      <t xml:space="preserve">Sampled Day
</t>
    </r>
    <r>
      <rPr>
        <i/>
        <sz val="11"/>
        <color theme="1"/>
        <rFont val="Calibri"/>
        <family val="2"/>
        <scheme val="minor"/>
      </rPr>
      <t>(Enter a date)</t>
    </r>
  </si>
  <si>
    <r>
      <t xml:space="preserve">Day of Week
</t>
    </r>
    <r>
      <rPr>
        <i/>
        <sz val="11"/>
        <color theme="1"/>
        <rFont val="Calibri"/>
        <family val="2"/>
        <scheme val="minor"/>
      </rPr>
      <t>(Auto populates)</t>
    </r>
  </si>
  <si>
    <r>
      <t xml:space="preserve">Week of Month
</t>
    </r>
    <r>
      <rPr>
        <i/>
        <sz val="11"/>
        <color theme="1"/>
        <rFont val="Calibri"/>
        <family val="2"/>
        <scheme val="minor"/>
      </rPr>
      <t>(Auto populates)</t>
    </r>
  </si>
  <si>
    <r>
      <t xml:space="preserve">Month
</t>
    </r>
    <r>
      <rPr>
        <i/>
        <sz val="11"/>
        <color theme="1"/>
        <rFont val="Calibri"/>
        <family val="2"/>
        <scheme val="minor"/>
      </rPr>
      <t>(Auto populates)</t>
    </r>
  </si>
  <si>
    <r>
      <t xml:space="preserve">Notes
</t>
    </r>
    <r>
      <rPr>
        <i/>
        <sz val="11"/>
        <color theme="1"/>
        <rFont val="Calibri"/>
        <family val="2"/>
        <scheme val="minor"/>
      </rPr>
      <t>(Optional)</t>
    </r>
  </si>
  <si>
    <t>Descriptive Statistics</t>
  </si>
  <si>
    <t>Average/ Median Difference</t>
  </si>
  <si>
    <t>Sample Quality</t>
  </si>
  <si>
    <t>Total days sampled</t>
  </si>
  <si>
    <t>Target days</t>
  </si>
  <si>
    <t>% of target days completed</t>
  </si>
  <si>
    <t>Estimated Annual Referrals</t>
  </si>
  <si>
    <t xml:space="preserve">It is better to enter an estimate into B11 than to select from the drop down menu. Your estimated number of days does not have to be exact. </t>
  </si>
  <si>
    <r>
      <t xml:space="preserve">In </t>
    </r>
    <r>
      <rPr>
        <b/>
        <sz val="11"/>
        <color theme="1"/>
        <rFont val="Calibri"/>
        <family val="2"/>
        <scheme val="minor"/>
      </rPr>
      <t>cell B12</t>
    </r>
    <r>
      <rPr>
        <sz val="11"/>
        <color theme="1"/>
        <rFont val="Calibri"/>
        <family val="2"/>
        <scheme val="minor"/>
      </rPr>
      <t>, choose from the dropdown:</t>
    </r>
  </si>
  <si>
    <t>&lt; 60 days per year (~once a week)</t>
  </si>
  <si>
    <t>60-149 days per year (~2 times a week)</t>
  </si>
  <si>
    <t>250+ days per year (~5 times a week)</t>
  </si>
  <si>
    <t>150-249 days per year (~3-4 times a week)</t>
  </si>
  <si>
    <t>&lt;60 days (~once a week), 60–149 days (~2 times a week), 150–249 days (~3-4 times a week), 250+ days (~5 days a week), I don’t know.</t>
  </si>
  <si>
    <r>
      <t>If you select "</t>
    </r>
    <r>
      <rPr>
        <i/>
        <sz val="11"/>
        <color theme="1"/>
        <rFont val="Calibri"/>
        <family val="2"/>
        <scheme val="minor"/>
      </rPr>
      <t>Yes</t>
    </r>
    <r>
      <rPr>
        <sz val="11"/>
        <color theme="1"/>
        <rFont val="Calibri"/>
        <family val="2"/>
        <scheme val="minor"/>
      </rPr>
      <t xml:space="preserve">", select a pattern of variation in </t>
    </r>
    <r>
      <rPr>
        <b/>
        <sz val="11"/>
        <color theme="1"/>
        <rFont val="Calibri"/>
        <family val="2"/>
        <scheme val="minor"/>
      </rPr>
      <t>B18</t>
    </r>
    <r>
      <rPr>
        <sz val="11"/>
        <color theme="1"/>
        <rFont val="Calibri"/>
        <family val="2"/>
        <scheme val="minor"/>
      </rPr>
      <t>.</t>
    </r>
  </si>
  <si>
    <r>
      <t xml:space="preserve">NOTE: To generate a sample size there must be a value in either B11 </t>
    </r>
    <r>
      <rPr>
        <b/>
        <sz val="11"/>
        <color theme="1"/>
        <rFont val="Calibri"/>
        <family val="2"/>
        <scheme val="minor"/>
      </rPr>
      <t>or</t>
    </r>
    <r>
      <rPr>
        <sz val="11"/>
        <color theme="1"/>
        <rFont val="Calibri"/>
        <family val="2"/>
        <scheme val="minor"/>
      </rPr>
      <t xml:space="preserve"> B12, and in B15.</t>
    </r>
  </si>
  <si>
    <t xml:space="preserve">Columns B (Day of the week), C (Week of the month) and D (Month of the year) will auto populate., this means you don't need to enter anything into these cells. This information can help you look for patterns.
</t>
  </si>
  <si>
    <t xml:space="preserve">If, for any reason, you missed a planned day, leave it blank
</t>
  </si>
  <si>
    <t xml:space="preserve">Questions are posed and guidance is offered if your sampling strategy needs to be adjusted.
</t>
  </si>
  <si>
    <r>
      <t xml:space="preserve">- </t>
    </r>
    <r>
      <rPr>
        <b/>
        <sz val="11"/>
        <color theme="1"/>
        <rFont val="Calibri"/>
        <family val="2"/>
        <scheme val="minor"/>
      </rPr>
      <t>"Review your Sampling"</t>
    </r>
    <r>
      <rPr>
        <sz val="11"/>
        <color theme="1"/>
        <rFont val="Calibri"/>
        <family val="2"/>
        <scheme val="minor"/>
      </rPr>
      <t xml:space="preserve"> offers a way to check mid-way through the year to ensure your sampling approach is working.</t>
    </r>
  </si>
  <si>
    <t>If you select from the drop-down ranges of days, the tool will assume the greatest number of days so that a larger sample is generated.</t>
  </si>
  <si>
    <t>How to Use this Drop-In Program Sampling Tool</t>
  </si>
  <si>
    <t>This tool helps estimate the number of participant interactions per year. There are several sheets within this tool:</t>
  </si>
  <si>
    <t>1. Enter drop-in program days</t>
  </si>
  <si>
    <t>2. Indicate variation in participation rates</t>
  </si>
  <si>
    <r>
      <t xml:space="preserve">In </t>
    </r>
    <r>
      <rPr>
        <b/>
        <sz val="11"/>
        <color theme="1"/>
        <rFont val="Calibri"/>
        <family val="2"/>
        <scheme val="minor"/>
      </rPr>
      <t>cell B15</t>
    </r>
    <r>
      <rPr>
        <sz val="11"/>
        <color theme="1"/>
        <rFont val="Calibri"/>
        <family val="2"/>
        <scheme val="minor"/>
      </rPr>
      <t xml:space="preserve">, select </t>
    </r>
    <r>
      <rPr>
        <i/>
        <sz val="11"/>
        <color theme="1"/>
        <rFont val="Calibri"/>
        <family val="2"/>
        <scheme val="minor"/>
      </rPr>
      <t>Yes, No</t>
    </r>
    <r>
      <rPr>
        <sz val="11"/>
        <color theme="1"/>
        <rFont val="Calibri"/>
        <family val="2"/>
        <scheme val="minor"/>
      </rPr>
      <t>, or</t>
    </r>
    <r>
      <rPr>
        <i/>
        <sz val="11"/>
        <color theme="1"/>
        <rFont val="Calibri"/>
        <family val="2"/>
        <scheme val="minor"/>
      </rPr>
      <t xml:space="preserve"> I don't know</t>
    </r>
    <r>
      <rPr>
        <sz val="11"/>
        <color theme="1"/>
        <rFont val="Calibri"/>
        <family val="2"/>
        <scheme val="minor"/>
      </rPr>
      <t xml:space="preserve"> if you have days with varying participation rates.</t>
    </r>
  </si>
  <si>
    <t>Logic Applied in the Drop-In Program Participant Sampling Approach</t>
  </si>
  <si>
    <t>If your drop-in program is offered for fewer than 60 days in a year, the tool recommends tracking all days that you offer the program instead of sampling.</t>
  </si>
  <si>
    <t xml:space="preserve">Enter the date you tracked participant interactions into Column A; use the format YYYY-MM-DD (e.g., 2026-04-10). 
</t>
  </si>
  <si>
    <t xml:space="preserve">Enter the total number of participant interactions tracked that day into Column E.
</t>
  </si>
  <si>
    <t xml:space="preserve">If participant interactions were a 0 that day, be sure to enter the 0, do not leave it blank.
</t>
  </si>
  <si>
    <t>An optional Notes column allows you to jot down any unusual circumstances that day related to participation rates.</t>
  </si>
  <si>
    <t xml:space="preserve">If you do not know the exact number of days you offered the drop-in program and/or if you selected a drop down menu, make a best guess. Use schedules over the last year to help you estimate.
</t>
  </si>
  <si>
    <r>
      <t xml:space="preserve">- </t>
    </r>
    <r>
      <rPr>
        <b/>
        <sz val="11"/>
        <color theme="1"/>
        <rFont val="Calibri"/>
        <family val="2"/>
        <scheme val="minor"/>
      </rPr>
      <t>"Participant Tracker"</t>
    </r>
    <r>
      <rPr>
        <sz val="11"/>
        <color theme="1"/>
        <rFont val="Calibri"/>
        <family val="2"/>
        <scheme val="minor"/>
      </rPr>
      <t xml:space="preserve"> offers a place to track participation on your sampled days. </t>
    </r>
  </si>
  <si>
    <r>
      <t>- "</t>
    </r>
    <r>
      <rPr>
        <b/>
        <sz val="11"/>
        <color theme="1"/>
        <rFont val="Calibri"/>
        <family val="2"/>
        <scheme val="minor"/>
      </rPr>
      <t>Annual Reporting</t>
    </r>
    <r>
      <rPr>
        <sz val="11"/>
        <color theme="1"/>
        <rFont val="Calibri"/>
        <family val="2"/>
        <scheme val="minor"/>
      </rPr>
      <t>" offers guidance for calculated the number you will report annually based on the sample data and use of the "Participant Tracker".</t>
    </r>
  </si>
  <si>
    <r>
      <t xml:space="preserve">If variation exists, the Participant Sampling Approach recommends </t>
    </r>
    <r>
      <rPr>
        <b/>
        <sz val="11"/>
        <color theme="1"/>
        <rFont val="Calibri"/>
        <family val="2"/>
        <scheme val="minor"/>
      </rPr>
      <t>stratified sampling</t>
    </r>
    <r>
      <rPr>
        <sz val="11"/>
        <color theme="1"/>
        <rFont val="Calibri"/>
        <family val="2"/>
        <scheme val="minor"/>
      </rPr>
      <t xml:space="preserve"> (spread sample across high/low periods). Stratified sampling means splitting your total days the drop-in program is offered into groups (strata) based on patterns, such as high-participation and low-participation, and then sampling proportionally from each group.</t>
    </r>
  </si>
  <si>
    <t xml:space="preserve">After you have determined your sampling approach, the Participant Tracker is available to keep track of your sampling days and counted participant interactions.
</t>
  </si>
  <si>
    <t xml:space="preserve">If you used the Participant Tracker, several calculations will be automatically calculated: the average, the range and the median.
</t>
  </si>
  <si>
    <t xml:space="preserve">If you used the Participant Tracker, an average of all sampled days will be calculated.
</t>
  </si>
  <si>
    <t xml:space="preserve">If you know the exact number of days you offered referral services, enter that into B8, otherwise the value entered in the Participant Sampling Approach (B11) will be used.
</t>
  </si>
  <si>
    <t>Participant Sampling Approach</t>
  </si>
  <si>
    <t>Section 1: Program Characteristics</t>
  </si>
  <si>
    <t>Provide information about your drop-in program.</t>
  </si>
  <si>
    <t>1. How many days in a year do you offer your drop-in program?</t>
  </si>
  <si>
    <t>Actual (or estimate) # of days the drop-in program is offered:</t>
  </si>
  <si>
    <t>&lt;- Enter the actual # of days in a year the drop-in program is offered (either actual or best guess)</t>
  </si>
  <si>
    <t>2. Do you have periods or days with varying participation rates (busy times, slow times, or seasonal patterns)?</t>
  </si>
  <si>
    <r>
      <t xml:space="preserve">Select "Yes" if you have significant variation: </t>
    </r>
    <r>
      <rPr>
        <i/>
        <sz val="11"/>
        <color rgb="FF000000"/>
        <rFont val="Calibri"/>
        <family val="2"/>
      </rPr>
      <t xml:space="preserve">Some days or periods have substantially more participants than others—at least double or half. For example, you might have 30 participants on Mondays but only 8 on Fridays, or summer months average 40 participants per day while winter months average 15 per day.
</t>
    </r>
    <r>
      <rPr>
        <b/>
        <i/>
        <sz val="11"/>
        <color rgb="FF000000"/>
        <rFont val="Calibri"/>
        <family val="2"/>
      </rPr>
      <t xml:space="preserve">
Select "No" if your participation rate is fairly steady: </t>
    </r>
    <r>
      <rPr>
        <i/>
        <sz val="11"/>
        <color rgb="FF000000"/>
        <rFont val="Calibri"/>
        <family val="2"/>
      </rPr>
      <t xml:space="preserve">Most days are similar with only modest differences in participation rates. For example, you typically see 10-15 participants per day throughout the year, or your counts stay within a narrow range like 12-20 per day regardless of the season.
</t>
    </r>
    <r>
      <rPr>
        <b/>
        <i/>
        <sz val="11"/>
        <color rgb="FF000000"/>
        <rFont val="Calibri"/>
        <family val="2"/>
      </rPr>
      <t xml:space="preserve">
Select "I don't know" if: </t>
    </r>
    <r>
      <rPr>
        <i/>
        <sz val="11"/>
        <color rgb="FF000000"/>
        <rFont val="Calibri"/>
        <family val="2"/>
      </rPr>
      <t>You're unsure about your typical patterns or haven't tracked this information before.</t>
    </r>
  </si>
  <si>
    <t>3. When does your participation rate vary?</t>
  </si>
  <si>
    <t>Participant Tracker</t>
  </si>
  <si>
    <r>
      <t xml:space="preserve">After you have determined your sampling approach, the Participant Tracker is available to keep track of your sampling days and counted participant interactions. Enter the date you tracked participant interactions into Column A; use the format </t>
    </r>
    <r>
      <rPr>
        <b/>
        <i/>
        <sz val="11"/>
        <color theme="1"/>
        <rFont val="Calibri"/>
        <family val="2"/>
        <scheme val="minor"/>
      </rPr>
      <t>YYYY-MM-DD</t>
    </r>
    <r>
      <rPr>
        <i/>
        <sz val="11"/>
        <color theme="1"/>
        <rFont val="Calibri"/>
        <family val="2"/>
        <scheme val="minor"/>
      </rPr>
      <t xml:space="preserve"> (e.g., 2026-04-10). Enter the number of participant interactions counted that day into Column E.
</t>
    </r>
  </si>
  <si>
    <r>
      <t xml:space="preserve"># of Participant Interactions
</t>
    </r>
    <r>
      <rPr>
        <i/>
        <sz val="11"/>
        <color theme="1"/>
        <rFont val="Calibri"/>
        <family val="2"/>
        <scheme val="minor"/>
      </rPr>
      <t>(Manual tracking)</t>
    </r>
  </si>
  <si>
    <t>If you used the Participant Tracker, several calculations will be automatically calculated: the average, the range and the median.
Questions are posed and guidance is offered if your sampling strategy needs to be adjusted.</t>
  </si>
  <si>
    <t>Average participant count per day</t>
  </si>
  <si>
    <t>Median participant count per day</t>
  </si>
  <si>
    <t>Range of participant counts (Minimum - Maximum)</t>
  </si>
  <si>
    <t>If you used the Participant Tracker, an average of all sampled days will be calculated.
If you know the exact number of days you offered the drop-in program, enter that into B8, otherwise the value entered in the Participant Sampling Approach (B11) will be used.
If you do not know the exact number of days you offered the drop-in program and/or if you selected a drop down menu, make a best guess. Use schedules over the last year to help you estimate.</t>
  </si>
  <si>
    <t>If you used the Participant Tracker:</t>
  </si>
  <si>
    <t>Estimated Annual Participants (Participant Tracker)</t>
  </si>
  <si>
    <t>Average participant interactions per day</t>
  </si>
  <si>
    <t>Total days drop-in program was offered</t>
  </si>
  <si>
    <t>&lt;-The average number of participants per day from your Participant Tracker</t>
  </si>
  <si>
    <t>&lt;-If you entered a specific number in Section 1, it will appear here. Otherwise, enter your best estimate of how many days per year you offered your drop-in program</t>
  </si>
  <si>
    <t>&lt;- Calculated by multiplying your average daily participation by total annual service days</t>
  </si>
  <si>
    <t>If you did not use the Participant Tracker:</t>
  </si>
  <si>
    <t>Estimated Annual Participation Rate (Manual Entry)</t>
  </si>
  <si>
    <t>Estimated Annual Participation</t>
  </si>
  <si>
    <t>&lt;-The average number of participants per day (total participant interactions / # of days participation was sampled)</t>
  </si>
  <si>
    <t>&lt;-Enter your best estimate of how many days in the year you offered the drop-in program.</t>
  </si>
  <si>
    <t>&lt;- Calculated by multiplying your average daily participation count by total annual program days</t>
  </si>
  <si>
    <r>
      <t xml:space="preserve">- </t>
    </r>
    <r>
      <rPr>
        <b/>
        <sz val="11"/>
        <color theme="1"/>
        <rFont val="Calibri"/>
        <family val="2"/>
        <scheme val="minor"/>
      </rPr>
      <t>"Participant Sampling Approach"</t>
    </r>
    <r>
      <rPr>
        <sz val="11"/>
        <color theme="1"/>
        <rFont val="Calibri"/>
        <family val="2"/>
        <scheme val="minor"/>
      </rPr>
      <t xml:space="preserve"> offers the number of days in a year to sample and a proposed sampling approach,  based on information you share about your drop-in program.</t>
    </r>
  </si>
  <si>
    <r>
      <t xml:space="preserve">In </t>
    </r>
    <r>
      <rPr>
        <b/>
        <sz val="11"/>
        <color theme="1"/>
        <rFont val="Calibri"/>
        <family val="2"/>
        <scheme val="minor"/>
      </rPr>
      <t>cell B11</t>
    </r>
    <r>
      <rPr>
        <sz val="11"/>
        <color theme="1"/>
        <rFont val="Calibri"/>
        <family val="2"/>
        <scheme val="minor"/>
      </rPr>
      <t>, type the actual number of days the drop-in program will be offered (or your best estimate).</t>
    </r>
  </si>
  <si>
    <t>Select the pattern that best describes when your participation rate varies.</t>
  </si>
  <si>
    <t>&lt;- Statistically-determined sample size based on service frequency and participation rate variation</t>
  </si>
  <si>
    <t>OR select an option from the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</si>
</sst>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6" x14ac:knownFonts="1">
    <font>
      <sz val="11"/>
      <color theme="1"/>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i/>
      <sz val="11"/>
      <color theme="1"/>
      <name val="Calibri"/>
      <family val="2"/>
      <scheme val="minor"/>
    </font>
    <font>
      <b/>
      <i/>
      <sz val="11"/>
      <color theme="1"/>
      <name val="Calibri"/>
      <family val="2"/>
      <scheme val="minor"/>
    </font>
    <font>
      <b/>
      <sz val="16"/>
      <name val="Calibri"/>
      <family val="2"/>
    </font>
    <font>
      <b/>
      <sz val="18"/>
      <name val="Calibri"/>
      <family val="2"/>
    </font>
    <font>
      <i/>
      <sz val="11"/>
      <name val="Calibri"/>
      <family val="2"/>
    </font>
    <font>
      <i/>
      <sz val="11"/>
      <color theme="1" tint="0.34998626667073579"/>
      <name val="Calibri"/>
      <family val="2"/>
      <scheme val="minor"/>
    </font>
    <font>
      <b/>
      <sz val="11"/>
      <color theme="1"/>
      <name val="Calibri"/>
      <family val="2"/>
      <scheme val="minor"/>
    </font>
    <font>
      <b/>
      <sz val="16"/>
      <color theme="0"/>
      <name val="Calibri"/>
      <family val="2"/>
      <scheme val="minor"/>
    </font>
    <font>
      <b/>
      <sz val="16"/>
      <color theme="0"/>
      <name val="Calibri"/>
      <family val="2"/>
    </font>
    <font>
      <b/>
      <i/>
      <sz val="14"/>
      <color theme="1"/>
      <name val="Calibri"/>
      <family val="2"/>
      <scheme val="minor"/>
    </font>
    <font>
      <sz val="11"/>
      <color theme="1"/>
      <name val="Calibri"/>
      <family val="2"/>
      <scheme val="minor"/>
    </font>
    <font>
      <sz val="11"/>
      <color theme="0"/>
      <name val="Calibri"/>
      <family val="2"/>
      <scheme val="minor"/>
    </font>
    <font>
      <b/>
      <i/>
      <sz val="14"/>
      <color theme="0"/>
      <name val="Calibri"/>
      <family val="2"/>
      <scheme val="minor"/>
    </font>
    <font>
      <b/>
      <i/>
      <sz val="11"/>
      <name val="Calibri"/>
      <family val="2"/>
    </font>
    <font>
      <b/>
      <i/>
      <sz val="12"/>
      <color theme="1"/>
      <name val="Calibri"/>
      <family val="2"/>
      <scheme val="minor"/>
    </font>
    <font>
      <b/>
      <sz val="24"/>
      <color theme="0"/>
      <name val="Calibri"/>
      <family val="2"/>
    </font>
    <font>
      <b/>
      <i/>
      <sz val="11"/>
      <color theme="1" tint="0.34998626667073579"/>
      <name val="Calibri"/>
      <family val="2"/>
      <scheme val="minor"/>
    </font>
    <font>
      <b/>
      <i/>
      <sz val="11"/>
      <color theme="0"/>
      <name val="Calibri"/>
      <family val="2"/>
      <scheme val="minor"/>
    </font>
    <font>
      <i/>
      <sz val="11"/>
      <color rgb="FF3F3F76"/>
      <name val="Calibri"/>
      <family val="2"/>
      <scheme val="minor"/>
    </font>
    <font>
      <b/>
      <i/>
      <sz val="11"/>
      <color rgb="FF000000"/>
      <name val="Calibri"/>
      <family val="2"/>
    </font>
    <font>
      <i/>
      <sz val="11"/>
      <color rgb="FF000000"/>
      <name val="Calibri"/>
      <family val="2"/>
    </font>
    <font>
      <b/>
      <sz val="16"/>
      <color theme="1"/>
      <name val="Calibri"/>
      <family val="2"/>
      <scheme val="minor"/>
    </font>
  </fonts>
  <fills count="15">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
      <patternFill patternType="solid">
        <fgColor theme="3"/>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CC"/>
      </patternFill>
    </fill>
    <fill>
      <patternFill patternType="solid">
        <fgColor theme="3" tint="0.39997558519241921"/>
        <bgColor indexed="64"/>
      </patternFill>
    </fill>
    <fill>
      <patternFill patternType="solid">
        <fgColor theme="4" tint="0.79998168889431442"/>
        <bgColor indexed="64"/>
      </patternFill>
    </fill>
    <fill>
      <patternFill patternType="solid">
        <fgColor rgb="FFC00000"/>
        <bgColor indexed="64"/>
      </patternFill>
    </fill>
    <fill>
      <patternFill patternType="solid">
        <fgColor theme="0" tint="-0.14999847407452621"/>
        <bgColor indexed="64"/>
      </patternFill>
    </fill>
    <fill>
      <patternFill patternType="solid">
        <fgColor theme="3" tint="0.59999389629810485"/>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thin">
        <color rgb="FF7F7F7F"/>
      </left>
      <right style="thin">
        <color rgb="FF7F7F7F"/>
      </right>
      <top/>
      <bottom style="thin">
        <color rgb="FF7F7F7F"/>
      </bottom>
      <diagonal/>
    </border>
    <border>
      <left/>
      <right/>
      <top style="medium">
        <color indexed="64"/>
      </top>
      <bottom style="medium">
        <color indexed="64"/>
      </bottom>
      <diagonal/>
    </border>
    <border>
      <left style="double">
        <color rgb="FF3F3F3F"/>
      </left>
      <right style="double">
        <color rgb="FF3F3F3F"/>
      </right>
      <top/>
      <bottom style="double">
        <color rgb="FF3F3F3F"/>
      </bottom>
      <diagonal/>
    </border>
    <border>
      <left/>
      <right/>
      <top style="thin">
        <color indexed="64"/>
      </top>
      <bottom style="double">
        <color indexed="64"/>
      </bottom>
      <diagonal/>
    </border>
    <border>
      <left style="medium">
        <color theme="4"/>
      </left>
      <right style="medium">
        <color theme="4"/>
      </right>
      <top style="medium">
        <color theme="4"/>
      </top>
      <bottom style="medium">
        <color theme="4"/>
      </bottom>
      <diagonal/>
    </border>
  </borders>
  <cellStyleXfs count="6">
    <xf numFmtId="0" fontId="0" fillId="0" borderId="0"/>
    <xf numFmtId="0" fontId="1" fillId="2" borderId="1" applyNumberFormat="0" applyAlignment="0" applyProtection="0"/>
    <xf numFmtId="0" fontId="2" fillId="3" borderId="1" applyNumberFormat="0" applyAlignment="0" applyProtection="0"/>
    <xf numFmtId="0" fontId="3" fillId="4" borderId="2" applyNumberFormat="0" applyAlignment="0" applyProtection="0"/>
    <xf numFmtId="9" fontId="14" fillId="0" borderId="0" applyFont="0" applyFill="0" applyBorder="0" applyAlignment="0" applyProtection="0"/>
    <xf numFmtId="0" fontId="14" fillId="9" borderId="3" applyNumberFormat="0" applyFont="0" applyAlignment="0" applyProtection="0"/>
  </cellStyleXfs>
  <cellXfs count="69">
    <xf numFmtId="0" fontId="0" fillId="0" borderId="0" xfId="0"/>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xf>
    <xf numFmtId="0" fontId="3" fillId="4" borderId="2" xfId="3" applyAlignment="1" applyProtection="1">
      <alignment horizontal="left" vertical="center"/>
      <protection locked="0"/>
    </xf>
    <xf numFmtId="0" fontId="1" fillId="2" borderId="1" xfId="1" applyAlignment="1" applyProtection="1">
      <alignment horizontal="left" vertical="center"/>
      <protection locked="0"/>
    </xf>
    <xf numFmtId="0" fontId="10" fillId="0" borderId="0" xfId="0" applyFont="1"/>
    <xf numFmtId="0" fontId="12" fillId="5" borderId="0" xfId="0" applyFont="1" applyFill="1" applyAlignment="1">
      <alignment horizontal="left" vertical="center" wrapText="1"/>
    </xf>
    <xf numFmtId="0" fontId="0" fillId="0" borderId="0" xfId="0" quotePrefix="1" applyAlignment="1">
      <alignment horizontal="left" vertical="center" wrapText="1"/>
    </xf>
    <xf numFmtId="0" fontId="0" fillId="0" borderId="0" xfId="0" applyAlignment="1">
      <alignment horizontal="right"/>
    </xf>
    <xf numFmtId="0" fontId="16" fillId="10" borderId="4" xfId="0" applyFont="1" applyFill="1" applyBorder="1" applyAlignment="1">
      <alignment horizontal="left" vertical="center" wrapText="1"/>
    </xf>
    <xf numFmtId="0" fontId="15" fillId="10" borderId="4" xfId="0" applyFont="1" applyFill="1" applyBorder="1" applyAlignment="1">
      <alignment horizontal="left" vertical="center"/>
    </xf>
    <xf numFmtId="0" fontId="19" fillId="5" borderId="4" xfId="0" applyFont="1" applyFill="1" applyBorder="1" applyAlignment="1">
      <alignment horizontal="left" vertical="center" wrapText="1"/>
    </xf>
    <xf numFmtId="0" fontId="15" fillId="5" borderId="4" xfId="0" applyFont="1" applyFill="1" applyBorder="1" applyAlignment="1">
      <alignment horizontal="left" vertical="center"/>
    </xf>
    <xf numFmtId="0" fontId="3" fillId="4" borderId="7" xfId="3" applyBorder="1" applyAlignment="1" applyProtection="1">
      <alignment horizontal="left" vertical="center"/>
      <protection locked="0"/>
    </xf>
    <xf numFmtId="0" fontId="13" fillId="0" borderId="0" xfId="0" applyFont="1" applyAlignment="1">
      <alignment horizontal="left" vertical="center" wrapText="1"/>
    </xf>
    <xf numFmtId="0" fontId="15" fillId="10" borderId="4" xfId="0" applyFont="1" applyFill="1" applyBorder="1"/>
    <xf numFmtId="0" fontId="3" fillId="10" borderId="4" xfId="0" applyFont="1" applyFill="1" applyBorder="1"/>
    <xf numFmtId="9" fontId="10" fillId="0" borderId="8" xfId="4" applyFont="1" applyBorder="1"/>
    <xf numFmtId="0" fontId="10" fillId="0" borderId="8" xfId="0" applyFont="1" applyBorder="1"/>
    <xf numFmtId="0" fontId="5" fillId="0" borderId="0" xfId="0" applyFont="1" applyAlignment="1">
      <alignment horizontal="right" vertical="center" wrapText="1"/>
    </xf>
    <xf numFmtId="0" fontId="1" fillId="2" borderId="1" xfId="1" applyAlignment="1">
      <alignment horizontal="left" vertical="center" wrapText="1"/>
    </xf>
    <xf numFmtId="164" fontId="1" fillId="2" borderId="1" xfId="1" applyNumberFormat="1" applyAlignment="1">
      <alignment horizontal="left" vertical="center"/>
    </xf>
    <xf numFmtId="0" fontId="22" fillId="9" borderId="3" xfId="5" applyFont="1" applyAlignment="1">
      <alignment horizontal="left" vertical="center" wrapText="1"/>
    </xf>
    <xf numFmtId="3" fontId="2" fillId="3" borderId="1" xfId="2" applyNumberFormat="1" applyAlignment="1">
      <alignment horizontal="left" vertical="center" wrapText="1"/>
    </xf>
    <xf numFmtId="0" fontId="11" fillId="6" borderId="0" xfId="0" applyFont="1" applyFill="1" applyAlignment="1">
      <alignment horizontal="left" vertical="center" wrapText="1"/>
    </xf>
    <xf numFmtId="0" fontId="11" fillId="5" borderId="0" xfId="0" applyFont="1" applyFill="1" applyAlignment="1">
      <alignment horizontal="left" vertical="center" wrapText="1"/>
    </xf>
    <xf numFmtId="0" fontId="0" fillId="0" borderId="0" xfId="0" applyAlignment="1">
      <alignment wrapText="1"/>
    </xf>
    <xf numFmtId="0" fontId="0" fillId="0" borderId="0" xfId="0" quotePrefix="1" applyAlignment="1">
      <alignment horizontal="left" wrapText="1"/>
    </xf>
    <xf numFmtId="0" fontId="4" fillId="0" borderId="0" xfId="0" applyFont="1" applyAlignment="1">
      <alignment horizontal="left" wrapText="1"/>
    </xf>
    <xf numFmtId="0" fontId="0" fillId="8" borderId="0" xfId="0" applyFill="1" applyAlignment="1">
      <alignment horizontal="left" vertical="center" wrapText="1"/>
    </xf>
    <xf numFmtId="0" fontId="10" fillId="0" borderId="0" xfId="0" applyFont="1" applyAlignment="1">
      <alignment horizontal="left" vertical="center" wrapText="1"/>
    </xf>
    <xf numFmtId="0" fontId="25" fillId="0" borderId="9" xfId="0" applyFont="1" applyBorder="1" applyAlignment="1">
      <alignment horizontal="left" vertical="center" wrapText="1"/>
    </xf>
    <xf numFmtId="0" fontId="12" fillId="12" borderId="6" xfId="0" applyFont="1" applyFill="1" applyBorder="1" applyAlignment="1">
      <alignment horizontal="left" vertical="center" wrapText="1"/>
    </xf>
    <xf numFmtId="0" fontId="15" fillId="12" borderId="6" xfId="0" applyFont="1" applyFill="1" applyBorder="1" applyAlignment="1">
      <alignment horizontal="left" vertical="center"/>
    </xf>
    <xf numFmtId="0" fontId="4" fillId="0" borderId="0" xfId="0" applyFont="1" applyAlignment="1">
      <alignment horizontal="left" vertical="center" wrapText="1"/>
    </xf>
    <xf numFmtId="0" fontId="15" fillId="5" borderId="0" xfId="0" applyFont="1" applyFill="1" applyAlignment="1">
      <alignment horizontal="left" vertical="center"/>
    </xf>
    <xf numFmtId="0" fontId="6" fillId="0" borderId="0" xfId="0" applyFont="1" applyAlignment="1">
      <alignment horizontal="left" vertical="center" wrapText="1"/>
    </xf>
    <xf numFmtId="0" fontId="13" fillId="11" borderId="0" xfId="0" applyFont="1" applyFill="1" applyAlignment="1">
      <alignment horizontal="right" vertical="center" wrapText="1"/>
    </xf>
    <xf numFmtId="0" fontId="18" fillId="11" borderId="0" xfId="0" applyFont="1" applyFill="1" applyAlignment="1">
      <alignment horizontal="right" vertical="center" wrapText="1"/>
    </xf>
    <xf numFmtId="0" fontId="0" fillId="0" borderId="0" xfId="0" applyAlignment="1">
      <alignment vertical="center"/>
    </xf>
    <xf numFmtId="0" fontId="16" fillId="10" borderId="4" xfId="0" applyFont="1" applyFill="1" applyBorder="1" applyAlignment="1">
      <alignment vertical="center"/>
    </xf>
    <xf numFmtId="0" fontId="15" fillId="10" borderId="4" xfId="0" applyFont="1" applyFill="1" applyBorder="1" applyAlignment="1">
      <alignment vertical="center"/>
    </xf>
    <xf numFmtId="0" fontId="23" fillId="11" borderId="0" xfId="0" applyFont="1" applyFill="1" applyAlignment="1">
      <alignment horizontal="left" vertical="center" wrapText="1"/>
    </xf>
    <xf numFmtId="0" fontId="21" fillId="10" borderId="4" xfId="0" applyFont="1" applyFill="1" applyBorder="1" applyAlignment="1">
      <alignment horizontal="left" vertical="center" wrapText="1"/>
    </xf>
    <xf numFmtId="0" fontId="5" fillId="11" borderId="0" xfId="0" applyFont="1" applyFill="1" applyAlignment="1">
      <alignment horizontal="left" vertical="center" wrapText="1"/>
    </xf>
    <xf numFmtId="0" fontId="11" fillId="5" borderId="4" xfId="0" applyFont="1" applyFill="1" applyBorder="1" applyAlignment="1">
      <alignment horizontal="left" vertical="center" wrapText="1"/>
    </xf>
    <xf numFmtId="0" fontId="2" fillId="7" borderId="5" xfId="2" applyFill="1" applyBorder="1" applyAlignment="1" applyProtection="1">
      <alignment horizontal="left" vertical="center" wrapText="1"/>
    </xf>
    <xf numFmtId="0" fontId="4" fillId="0" borderId="0" xfId="0" applyFont="1" applyAlignment="1">
      <alignment horizontal="right" vertical="center" wrapText="1"/>
    </xf>
    <xf numFmtId="0" fontId="7" fillId="0" borderId="0" xfId="0" applyFont="1" applyAlignment="1">
      <alignment vertical="center" wrapText="1"/>
    </xf>
    <xf numFmtId="164" fontId="1" fillId="2" borderId="1" xfId="1" applyNumberFormat="1" applyAlignment="1" applyProtection="1">
      <alignment horizontal="left" vertical="center"/>
      <protection locked="0"/>
    </xf>
    <xf numFmtId="0" fontId="1" fillId="2" borderId="1" xfId="1" applyAlignment="1" applyProtection="1">
      <alignment horizontal="left" vertical="center" wrapText="1"/>
      <protection locked="0"/>
    </xf>
    <xf numFmtId="0" fontId="10" fillId="13" borderId="0" xfId="0" quotePrefix="1" applyFont="1" applyFill="1" applyAlignment="1">
      <alignment horizontal="left" wrapText="1"/>
    </xf>
    <xf numFmtId="0" fontId="10" fillId="14" borderId="0" xfId="0" applyFont="1" applyFill="1" applyAlignment="1">
      <alignment wrapText="1"/>
    </xf>
    <xf numFmtId="0" fontId="12" fillId="12" borderId="0" xfId="0" applyFont="1" applyFill="1" applyAlignment="1">
      <alignment horizontal="left" vertical="top" wrapText="1"/>
    </xf>
    <xf numFmtId="0" fontId="4" fillId="0" borderId="0" xfId="0" quotePrefix="1" applyFont="1" applyAlignment="1">
      <alignment horizontal="left" vertical="center" wrapText="1"/>
    </xf>
    <xf numFmtId="0" fontId="0" fillId="0" borderId="0" xfId="0" applyAlignment="1" applyProtection="1">
      <alignment horizontal="left" wrapText="1"/>
      <protection locked="0"/>
    </xf>
    <xf numFmtId="2" fontId="0" fillId="0" borderId="0" xfId="0" applyNumberFormat="1"/>
    <xf numFmtId="0" fontId="19" fillId="5" borderId="4" xfId="0" applyFont="1" applyFill="1" applyBorder="1" applyAlignment="1">
      <alignment horizontal="left" vertical="center"/>
    </xf>
    <xf numFmtId="0" fontId="12" fillId="12" borderId="0" xfId="0" applyFont="1" applyFill="1" applyAlignment="1">
      <alignment horizontal="left" vertical="top"/>
    </xf>
    <xf numFmtId="0" fontId="0" fillId="0" borderId="0" xfId="0" applyAlignment="1" applyProtection="1">
      <alignment horizontal="left"/>
      <protection locked="0"/>
    </xf>
    <xf numFmtId="0" fontId="0" fillId="5" borderId="0" xfId="0" applyFill="1" applyAlignment="1">
      <alignment horizontal="left" wrapText="1"/>
    </xf>
    <xf numFmtId="14" fontId="0" fillId="0" borderId="0" xfId="0" applyNumberFormat="1" applyAlignment="1" applyProtection="1">
      <alignment horizontal="left"/>
      <protection locked="0"/>
    </xf>
    <xf numFmtId="0" fontId="0" fillId="0" borderId="0" xfId="0" applyAlignment="1">
      <alignment horizontal="left"/>
    </xf>
    <xf numFmtId="0" fontId="4" fillId="0" borderId="0" xfId="0" applyFont="1" applyAlignment="1">
      <alignment horizontal="left" vertical="center" wrapText="1"/>
    </xf>
    <xf numFmtId="0" fontId="8" fillId="0" borderId="0" xfId="0" applyFont="1" applyAlignment="1">
      <alignment horizontal="left" vertical="center" wrapText="1"/>
    </xf>
    <xf numFmtId="0" fontId="4" fillId="0" borderId="0" xfId="0" quotePrefix="1" applyFont="1" applyAlignment="1">
      <alignment horizontal="left" vertical="center" wrapText="1"/>
    </xf>
    <xf numFmtId="0" fontId="0" fillId="0" borderId="0" xfId="0" quotePrefix="1" applyAlignment="1">
      <alignment horizontal="left" wrapText="1"/>
    </xf>
  </cellXfs>
  <cellStyles count="6">
    <cellStyle name="Calculation" xfId="2" builtinId="22"/>
    <cellStyle name="Check Cell" xfId="3" builtinId="23"/>
    <cellStyle name="Input" xfId="1" builtinId="20"/>
    <cellStyle name="Normal" xfId="0" builtinId="0"/>
    <cellStyle name="Note" xfId="5" builtinId="10"/>
    <cellStyle name="Percent" xfId="4" builtinId="5"/>
  </cellStyles>
  <dxfs count="11">
    <dxf>
      <font>
        <color rgb="FF9C5700"/>
      </font>
      <fill>
        <patternFill>
          <bgColor rgb="FFFFEB9C"/>
        </patternFill>
      </fill>
    </dxf>
    <dxf>
      <font>
        <color rgb="FF9C0006"/>
      </font>
      <fill>
        <patternFill>
          <bgColor rgb="FFFFC7CE"/>
        </patternFill>
      </fill>
    </dxf>
    <dxf>
      <font>
        <color rgb="FF006100"/>
      </font>
      <fill>
        <patternFill>
          <bgColor rgb="FFC6EFCE"/>
        </patternFill>
      </fill>
    </dxf>
    <dxf>
      <alignment horizontal="left" textRotation="0" wrapText="1" indent="0" justifyLastLine="0" shrinkToFit="0" readingOrder="0"/>
      <protection locked="0" hidden="0"/>
    </dxf>
    <dxf>
      <numFmt numFmtId="0" formatCode="General"/>
      <alignment horizontal="left" textRotation="0" indent="0" justifyLastLine="0" shrinkToFit="0" readingOrder="0"/>
      <protection locked="0" hidden="0"/>
    </dxf>
    <dxf>
      <numFmt numFmtId="0" formatCode="General"/>
      <alignment horizontal="left" textRotation="0" indent="0" justifyLastLine="0" shrinkToFit="0" readingOrder="0"/>
      <protection locked="1" hidden="0"/>
    </dxf>
    <dxf>
      <numFmt numFmtId="0" formatCode="General"/>
      <alignment horizontal="left" textRotation="0" indent="0" justifyLastLine="0" shrinkToFit="0" readingOrder="0"/>
      <protection locked="1" hidden="0"/>
    </dxf>
    <dxf>
      <numFmt numFmtId="0" formatCode="General"/>
      <alignment horizontal="left" textRotation="0" indent="0" justifyLastLine="0" shrinkToFit="0" readingOrder="0"/>
      <protection locked="1" hidden="0"/>
    </dxf>
    <dxf>
      <numFmt numFmtId="19" formatCode="yyyy/mm/dd"/>
      <alignment horizontal="left" textRotation="0" indent="0" justifyLastLine="0" shrinkToFit="0" readingOrder="0"/>
      <protection locked="0" hidden="0"/>
    </dxf>
    <dxf>
      <alignment horizontal="left" textRotation="0" indent="0" justifyLastLine="0" shrinkToFit="0" readingOrder="0"/>
      <protection locked="0" hidden="0"/>
    </dxf>
    <dxf>
      <fill>
        <patternFill patternType="solid">
          <fgColor indexed="64"/>
          <bgColor theme="3"/>
        </patternFill>
      </fill>
      <alignment horizontal="left" textRotation="0" indent="0" justifyLastLine="0" shrinkToFit="0" readingOrder="0"/>
      <protection locked="1" hidden="0"/>
    </dxf>
  </dxfs>
  <tableStyles count="1" defaultTableStyle="TableStyleMedium9" defaultPivotStyle="PivotStyleLight16">
    <tableStyle name="Invisible" pivot="0" table="0" count="0" xr9:uid="{8E33AEAE-8663-433A-A307-9D9229C26EE4}"/>
  </tableStyles>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226220</xdr:colOff>
      <xdr:row>8</xdr:row>
      <xdr:rowOff>83343</xdr:rowOff>
    </xdr:from>
    <xdr:to>
      <xdr:col>11</xdr:col>
      <xdr:colOff>583407</xdr:colOff>
      <xdr:row>25</xdr:row>
      <xdr:rowOff>166687</xdr:rowOff>
    </xdr:to>
    <xdr:sp macro="" textlink="">
      <xdr:nvSpPr>
        <xdr:cNvPr id="9" name="TextBox 1">
          <a:extLst>
            <a:ext uri="{FF2B5EF4-FFF2-40B4-BE49-F238E27FC236}">
              <a16:creationId xmlns:a16="http://schemas.microsoft.com/office/drawing/2014/main" id="{C4C59F03-27E4-5432-5CA2-B00F2CA6C7DC}"/>
            </a:ext>
          </a:extLst>
        </xdr:cNvPr>
        <xdr:cNvSpPr txBox="1"/>
      </xdr:nvSpPr>
      <xdr:spPr>
        <a:xfrm>
          <a:off x="7369970" y="2678906"/>
          <a:ext cx="6429375" cy="3774281"/>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a:t>Tips for Estimating Referral Service Days (Cell B11)</a:t>
          </a:r>
        </a:p>
        <a:p>
          <a:endParaRPr lang="en-CA" sz="1100"/>
        </a:p>
        <a:p>
          <a:r>
            <a:rPr lang="en-CA" sz="1100"/>
            <a:t>If you don’t know the exact number of days referral services wil</a:t>
          </a:r>
          <a:r>
            <a:rPr lang="en-CA" sz="1100" baseline="0"/>
            <a:t>l be</a:t>
          </a:r>
          <a:r>
            <a:rPr lang="en-CA" sz="1100"/>
            <a:t> offered, here are some ways to make a reasonable estimate:</a:t>
          </a:r>
        </a:p>
        <a:p>
          <a:endParaRPr lang="en-CA" sz="1100"/>
        </a:p>
        <a:p>
          <a:r>
            <a:rPr lang="en-CA" sz="1100" b="1"/>
            <a:t>- Start with your typical schedule:</a:t>
          </a:r>
        </a:p>
        <a:p>
          <a:r>
            <a:rPr lang="en-CA" sz="1100"/>
            <a:t> Think about how often you normally offer referrals (e.g., every Monday). </a:t>
          </a:r>
        </a:p>
        <a:p>
          <a:r>
            <a:rPr lang="en-CA" sz="1100"/>
            <a:t>Example: Offering referral services one day a week would</a:t>
          </a:r>
          <a:r>
            <a:rPr lang="en-CA" sz="1100" baseline="0"/>
            <a:t> be ~52 times a year; twice a week would be ~104 times a year, etc.</a:t>
          </a:r>
        </a:p>
        <a:p>
          <a:endParaRPr lang="en-CA" sz="1100" baseline="0"/>
        </a:p>
        <a:p>
          <a:r>
            <a:rPr lang="en-CA" sz="1100" baseline="0"/>
            <a:t>If you offer referral services full time, that is, every working day of a year, consider using the estimate of 252. This is all working days in a year, minus statutory holidays.</a:t>
          </a:r>
          <a:endParaRPr lang="en-CA" sz="1100"/>
        </a:p>
        <a:p>
          <a:endParaRPr lang="en-CA" sz="1100"/>
        </a:p>
        <a:p>
          <a:r>
            <a:rPr lang="en-CA" sz="1100" b="1"/>
            <a:t>- Adjust for exceptions:</a:t>
          </a:r>
        </a:p>
        <a:p>
          <a:r>
            <a:rPr lang="en-CA" sz="1100"/>
            <a:t>Subtract days when referrals weren’t available due to staff holidays, staff shortages, or other disruptions. </a:t>
          </a:r>
        </a:p>
        <a:p>
          <a:r>
            <a:rPr lang="en-CA" sz="1100"/>
            <a:t>Example: If you usually offer referrals on Mondays (52 Mondays in a year) but miss about 10% of them because of staff time off, your estimate would be: 52 - (10%*52) ≈ 47 days.   </a:t>
          </a:r>
        </a:p>
        <a:p>
          <a:endParaRPr lang="en-CA" sz="1100"/>
        </a:p>
        <a:p>
          <a:r>
            <a:rPr lang="en-CA" sz="1100" b="1"/>
            <a:t> - Use past records if available: </a:t>
          </a:r>
        </a:p>
        <a:p>
          <a:r>
            <a:rPr lang="en-CA" sz="1100"/>
            <a:t>Previous calendars, staff schedules, or reports can help refine your guess.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5</xdr:row>
      <xdr:rowOff>0</xdr:rowOff>
    </xdr:from>
    <xdr:to>
      <xdr:col>19</xdr:col>
      <xdr:colOff>0</xdr:colOff>
      <xdr:row>20</xdr:row>
      <xdr:rowOff>0</xdr:rowOff>
    </xdr:to>
    <xdr:sp macro="" textlink="">
      <xdr:nvSpPr>
        <xdr:cNvPr id="5" name="TextBox 4">
          <a:extLst>
            <a:ext uri="{FF2B5EF4-FFF2-40B4-BE49-F238E27FC236}">
              <a16:creationId xmlns:a16="http://schemas.microsoft.com/office/drawing/2014/main" id="{46044255-2822-4044-8D28-2C87C7EC456C}"/>
            </a:ext>
          </a:extLst>
        </xdr:cNvPr>
        <xdr:cNvSpPr txBox="1"/>
      </xdr:nvSpPr>
      <xdr:spPr>
        <a:xfrm>
          <a:off x="9394031" y="381000"/>
          <a:ext cx="8453438" cy="2857500"/>
        </a:xfrm>
        <a:prstGeom prst="rect">
          <a:avLst/>
        </a:prstGeom>
        <a:solidFill>
          <a:schemeClr val="bg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b="1"/>
            <a:t>Sampled Day </a:t>
          </a:r>
          <a:r>
            <a:rPr lang="en-CA" b="1" i="1"/>
            <a:t>(Enter a date)</a:t>
          </a:r>
          <a:r>
            <a:rPr lang="en-CA" b="0" i="1"/>
            <a:t>:</a:t>
          </a:r>
          <a:r>
            <a:rPr lang="en-CA" b="0" i="1" baseline="0"/>
            <a:t> </a:t>
          </a:r>
          <a:r>
            <a:rPr lang="en-CA"/>
            <a:t>Enter the date when you collected participant counts. Use the format YYYY-MM-DD (e.g., 2026-04-10). These dates should match the sampling schedule recommended in Section 3.</a:t>
          </a:r>
        </a:p>
        <a:p>
          <a:endParaRPr lang="en-CA"/>
        </a:p>
        <a:p>
          <a:r>
            <a:rPr lang="en-CA" b="1"/>
            <a:t>Day of Week:</a:t>
          </a:r>
          <a:r>
            <a:rPr lang="en-CA"/>
            <a:t> This column </a:t>
          </a:r>
          <a:r>
            <a:rPr lang="en-CA" b="1" i="1"/>
            <a:t>automatically calculates</a:t>
          </a:r>
          <a:r>
            <a:rPr lang="en-CA"/>
            <a:t> from your entered date (e.g., Monday, Tuesday). Use this to identify if certain days of the week have consistently higher or lower participation rates.</a:t>
          </a:r>
        </a:p>
        <a:p>
          <a:endParaRPr lang="en-CA"/>
        </a:p>
        <a:p>
          <a:r>
            <a:rPr lang="en-CA" b="1"/>
            <a:t>Week of Month:</a:t>
          </a:r>
          <a:r>
            <a:rPr lang="en-CA"/>
            <a:t> This column </a:t>
          </a:r>
          <a:r>
            <a:rPr lang="en-CA" b="1" i="1"/>
            <a:t>automatically calculates </a:t>
          </a:r>
          <a:r>
            <a:rPr lang="en-CA"/>
            <a:t>which week of the month your sampling date falls in (1st week, 2nd week, etc.). Use this to identify if certain weeks are consistently busier.</a:t>
          </a:r>
          <a:r>
            <a:rPr lang="en-CA" baseline="0"/>
            <a:t> F</a:t>
          </a:r>
          <a:r>
            <a:rPr lang="en-CA"/>
            <a:t>or example, if the first week of each month tends to have higher participation rates.</a:t>
          </a:r>
        </a:p>
        <a:p>
          <a:endParaRPr lang="en-CA"/>
        </a:p>
        <a:p>
          <a:r>
            <a:rPr lang="en-CA" b="1"/>
            <a:t>Month:</a:t>
          </a:r>
          <a:r>
            <a:rPr lang="en-CA"/>
            <a:t> This column </a:t>
          </a:r>
          <a:r>
            <a:rPr lang="en-CA" b="1" i="1"/>
            <a:t>automatically displays </a:t>
          </a:r>
          <a:r>
            <a:rPr lang="en-CA"/>
            <a:t>the month name from your entered date. Use this to identify seasonal patterns.</a:t>
          </a:r>
          <a:r>
            <a:rPr lang="en-CA" baseline="0"/>
            <a:t> F</a:t>
          </a:r>
          <a:r>
            <a:rPr lang="en-CA"/>
            <a:t>or example, if summer months have lower participation rates than fall months.</a:t>
          </a:r>
        </a:p>
        <a:p>
          <a:endParaRPr lang="en-CA"/>
        </a:p>
        <a:p>
          <a:r>
            <a:rPr lang="en-CA" b="1"/>
            <a:t># of Participant Interactions:</a:t>
          </a:r>
          <a:r>
            <a:rPr lang="en-CA"/>
            <a:t> Enter the total number of participant interactions that occurred on this date.</a:t>
          </a:r>
        </a:p>
        <a:p>
          <a:endParaRPr lang="en-CA"/>
        </a:p>
        <a:p>
          <a:r>
            <a:rPr lang="en-CA" b="1"/>
            <a:t>Notes</a:t>
          </a:r>
          <a:r>
            <a:rPr lang="en-CA"/>
            <a:t> </a:t>
          </a:r>
          <a:r>
            <a:rPr lang="en-CA" i="1"/>
            <a:t>(Optional)</a:t>
          </a:r>
          <a:r>
            <a:rPr lang="en-CA"/>
            <a:t>: Record any unusual circumstances that might explain higher or lower participation rates on this day.</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xdr:row>
      <xdr:rowOff>1000124</xdr:rowOff>
    </xdr:from>
    <xdr:to>
      <xdr:col>16</xdr:col>
      <xdr:colOff>559594</xdr:colOff>
      <xdr:row>29</xdr:row>
      <xdr:rowOff>166686</xdr:rowOff>
    </xdr:to>
    <xdr:sp macro="" textlink="">
      <xdr:nvSpPr>
        <xdr:cNvPr id="3" name="TextBox 2">
          <a:extLst>
            <a:ext uri="{FF2B5EF4-FFF2-40B4-BE49-F238E27FC236}">
              <a16:creationId xmlns:a16="http://schemas.microsoft.com/office/drawing/2014/main" id="{6E1AC696-83A9-447C-A539-F6791072A27B}"/>
            </a:ext>
          </a:extLst>
        </xdr:cNvPr>
        <xdr:cNvSpPr txBox="1"/>
      </xdr:nvSpPr>
      <xdr:spPr>
        <a:xfrm>
          <a:off x="6024563" y="1666874"/>
          <a:ext cx="8298656" cy="5191125"/>
        </a:xfrm>
        <a:prstGeom prst="rect">
          <a:avLst/>
        </a:prstGeom>
        <a:solidFill>
          <a:schemeClr val="bg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b="1"/>
            <a:t>Review Your Overall Results</a:t>
          </a:r>
          <a:endParaRPr lang="en-CA" sz="1200"/>
        </a:p>
        <a:p>
          <a:r>
            <a:rPr lang="en-CA" sz="1200"/>
            <a:t>Is the average close to what you expected based on your experience?</a:t>
          </a:r>
        </a:p>
        <a:p>
          <a:r>
            <a:rPr lang="en-CA" sz="1200"/>
            <a:t>Is the range (lowest to highest day) wider than you expected?</a:t>
          </a:r>
        </a:p>
        <a:p>
          <a:endParaRPr lang="en-CA" sz="1200"/>
        </a:p>
        <a:p>
          <a:r>
            <a:rPr lang="en-CA" sz="1200" b="1"/>
            <a:t>Compare Your Average and Median</a:t>
          </a:r>
          <a:endParaRPr lang="en-CA" sz="1200"/>
        </a:p>
        <a:p>
          <a:r>
            <a:rPr lang="en-CA" sz="1200"/>
            <a:t>When your average and median are similar, it means your data is balanced</a:t>
          </a:r>
          <a:r>
            <a:rPr lang="en-CA" sz="1200" baseline="0"/>
            <a:t> (i.e., </a:t>
          </a:r>
          <a:r>
            <a:rPr lang="en-CA" sz="1200"/>
            <a:t>no extreme high or low days are skewing your results). A large difference suggests some days are much busier or slower than typical, which can make the results of your sampling less accurate.</a:t>
          </a:r>
        </a:p>
        <a:p>
          <a:endParaRPr lang="en-CA" sz="1200"/>
        </a:p>
        <a:p>
          <a:r>
            <a:rPr lang="en-CA" sz="1200" b="1"/>
            <a:t>Review the Average/ Median Difference</a:t>
          </a:r>
        </a:p>
        <a:p>
          <a:r>
            <a:rPr lang="en-CA" sz="1200" b="0">
              <a:sym typeface="Wingdings 2" panose="05020102010507070707" pitchFamily="18" charset="2"/>
            </a:rPr>
            <a:t> </a:t>
          </a:r>
          <a:r>
            <a:rPr lang="en-CA" sz="1200" b="1"/>
            <a:t>Less than 10%</a:t>
          </a:r>
          <a:r>
            <a:rPr lang="en-CA" sz="1200"/>
            <a:t>: Your data is well-balanced. Continue sampling as planned.</a:t>
          </a:r>
        </a:p>
        <a:p>
          <a:endParaRPr lang="en-CA" sz="1200"/>
        </a:p>
        <a:p>
          <a:r>
            <a:rPr lang="en-CA" sz="1400" b="0">
              <a:solidFill>
                <a:schemeClr val="dk1"/>
              </a:solidFill>
              <a:effectLst/>
              <a:latin typeface="+mn-lt"/>
              <a:ea typeface="+mn-ea"/>
              <a:cs typeface="+mn-cs"/>
              <a:sym typeface="Wingdings 2" panose="05020102010507070707" pitchFamily="18" charset="2"/>
            </a:rPr>
            <a:t></a:t>
          </a:r>
          <a:r>
            <a:rPr lang="en-CA" sz="1100" b="1">
              <a:solidFill>
                <a:schemeClr val="dk1"/>
              </a:solidFill>
              <a:effectLst/>
              <a:latin typeface="+mn-lt"/>
              <a:ea typeface="+mn-ea"/>
              <a:cs typeface="+mn-cs"/>
            </a:rPr>
            <a:t> </a:t>
          </a:r>
          <a:r>
            <a:rPr lang="en-CA" sz="1200" b="1"/>
            <a:t>10-20%</a:t>
          </a:r>
          <a:r>
            <a:rPr lang="en-CA" sz="1200"/>
            <a:t>: Moderate imbalance detected. Some days may be unusually high or low. Consider adding 10% more sampling days to improve accuracy, especially if you have completed more than half of your sampling days. </a:t>
          </a:r>
        </a:p>
        <a:p>
          <a:endParaRPr lang="en-CA" sz="1200"/>
        </a:p>
        <a:p>
          <a:r>
            <a:rPr lang="en-CA" sz="1200"/>
            <a:t>If</a:t>
          </a:r>
          <a:r>
            <a:rPr lang="en-CA" sz="1200" baseline="0"/>
            <a:t> you are using stratified sampling and specifically sampling from exceptional days, a difference is expected. If you have already sampled your exceptional days, consider another check-in. If you have not sampled your exceptional days, consider adding 10% more sampling days to improve accuracy.</a:t>
          </a:r>
        </a:p>
        <a:p>
          <a:endParaRPr lang="en-CA" sz="1200"/>
        </a:p>
        <a:p>
          <a:r>
            <a:rPr lang="en-CA" sz="1400" b="0">
              <a:solidFill>
                <a:schemeClr val="dk1"/>
              </a:solidFill>
              <a:effectLst/>
              <a:latin typeface="+mn-lt"/>
              <a:ea typeface="+mn-ea"/>
              <a:cs typeface="+mn-cs"/>
              <a:sym typeface="Wingdings 2" panose="05020102010507070707" pitchFamily="18" charset="2"/>
            </a:rPr>
            <a:t></a:t>
          </a:r>
          <a:r>
            <a:rPr lang="en-CA" sz="1100" b="1">
              <a:solidFill>
                <a:schemeClr val="dk1"/>
              </a:solidFill>
              <a:effectLst/>
              <a:latin typeface="+mn-lt"/>
              <a:ea typeface="+mn-ea"/>
              <a:cs typeface="+mn-cs"/>
            </a:rPr>
            <a:t> </a:t>
          </a:r>
          <a:r>
            <a:rPr lang="en-CA" sz="1200" b="1"/>
            <a:t>More than 20%</a:t>
          </a:r>
          <a:r>
            <a:rPr lang="en-CA" sz="1200"/>
            <a:t>: Significant imbalance</a:t>
          </a:r>
          <a:r>
            <a:rPr lang="en-CA" sz="1200" baseline="0"/>
            <a:t> </a:t>
          </a:r>
          <a:r>
            <a:rPr lang="en-CA" sz="1200"/>
            <a:t>likely caused by outlier days or uneven patterns. </a:t>
          </a:r>
          <a:r>
            <a:rPr lang="en-CA" sz="1100">
              <a:solidFill>
                <a:schemeClr val="dk1"/>
              </a:solidFill>
              <a:effectLst/>
              <a:latin typeface="+mn-lt"/>
              <a:ea typeface="+mn-ea"/>
              <a:cs typeface="+mn-cs"/>
            </a:rPr>
            <a:t>Consider adding 20% more sampling days to improve accuracy, especially if you have completed more than half of your sampling days. </a:t>
          </a:r>
        </a:p>
        <a:p>
          <a:endParaRPr lang="en-CA" sz="1200"/>
        </a:p>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If</a:t>
          </a:r>
          <a:r>
            <a:rPr lang="en-CA" sz="1100" baseline="0">
              <a:solidFill>
                <a:schemeClr val="dk1"/>
              </a:solidFill>
              <a:effectLst/>
              <a:latin typeface="+mn-lt"/>
              <a:ea typeface="+mn-ea"/>
              <a:cs typeface="+mn-cs"/>
            </a:rPr>
            <a:t> you are using stratified sampling and specifically sampling from exceptional days, a difference is expected. If you have already sampled your exceptional days, consider another check-in. If you have not sampled your exceptional days, consider adding 20% more sampling days to improve accuracy.</a:t>
          </a:r>
        </a:p>
        <a:p>
          <a:pPr marL="0" marR="0" lvl="0" indent="0" defTabSz="914400" eaLnBrk="1" fontAlgn="auto" latinLnBrk="0" hangingPunct="1">
            <a:lnSpc>
              <a:spcPct val="100000"/>
            </a:lnSpc>
            <a:spcBef>
              <a:spcPts val="0"/>
            </a:spcBef>
            <a:spcAft>
              <a:spcPts val="0"/>
            </a:spcAft>
            <a:buClrTx/>
            <a:buSzTx/>
            <a:buFontTx/>
            <a:buNone/>
            <a:tabLst/>
            <a:defRPr/>
          </a:pPr>
          <a:endParaRPr lang="en-CA"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mn-lt"/>
              <a:ea typeface="+mn-ea"/>
              <a:cs typeface="+mn-cs"/>
            </a:rPr>
            <a:t>Try looking at the Notes column in the Participant Tracker to l</a:t>
          </a:r>
          <a:r>
            <a:rPr lang="en-CA" sz="1100" b="0" baseline="0">
              <a:solidFill>
                <a:schemeClr val="dk1"/>
              </a:solidFill>
              <a:effectLst/>
              <a:latin typeface="+mn-lt"/>
              <a:ea typeface="+mn-ea"/>
              <a:cs typeface="+mn-cs"/>
            </a:rPr>
            <a:t>ook for patterns of exceptionally busy or slow times. </a:t>
          </a:r>
          <a:endParaRPr lang="en-CA"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CA" sz="1200">
            <a:effectLst/>
          </a:endParaRPr>
        </a:p>
        <a:p>
          <a:endParaRPr lang="en-CA"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36C94F-3888-4231-A0D2-59A938FA1B3D}" name="t_TrackingLog" displayName="t_TrackingLog" ref="A5:F155" totalsRowShown="0" headerRowDxfId="10" dataDxfId="9">
  <autoFilter ref="A5:F155" xr:uid="{0736C94F-3888-4231-A0D2-59A938FA1B3D}"/>
  <tableColumns count="6">
    <tableColumn id="1" xr3:uid="{190EE88F-0C7D-4107-A948-7939DC2B6BEA}" name="Sampled Day_x000a_(Enter a date)" dataDxfId="8"/>
    <tableColumn id="2" xr3:uid="{CFF969B5-86DF-4751-ABC9-2A1AE8A8E260}" name="Day of Week_x000a_(Auto populates)" dataDxfId="7">
      <calculatedColumnFormula>IF(ISBLANK(t_TrackingLog[[#This Row],[Sampled Day
(Enter a date)]]), "", TEXT(t_TrackingLog[[#This Row],[Sampled Day
(Enter a date)]],"dddd"))</calculatedColumnFormula>
    </tableColumn>
    <tableColumn id="3" xr3:uid="{2C3BB910-7662-4D4A-9C9A-986E3EE95BD6}" name="Week of Month_x000a_(Auto populates)" dataDxfId="6">
      <calculatedColumnFormula>IF(ISBLANK(t_TrackingLog[[#This Row],[Sampled Day
(Enter a date)]]), "", WEEKNUM(t_TrackingLog[[#This Row],[Sampled Day
(Enter a date)]])-WEEKNUM(DATE(YEAR(t_TrackingLog[[#This Row],[Sampled Day
(Enter a date)]]),MONTH(t_TrackingLog[[#This Row],[Sampled Day
(Enter a date)]]),1))+1)</calculatedColumnFormula>
    </tableColumn>
    <tableColumn id="4" xr3:uid="{3D14B4ED-5FCC-47ED-BE06-C0DE24DDDB91}" name="Month_x000a_(Auto populates)" dataDxfId="5"/>
    <tableColumn id="5" xr3:uid="{0E92C9E3-EE1B-4DC1-9B45-6988985A4188}" name="# of Participant Interactions_x000a_(Manual tracking)" dataDxfId="4"/>
    <tableColumn id="6" xr3:uid="{1E937625-E242-4604-91B8-F1CF6D1E5E10}" name="Notes_x000a_(Optional)" dataDxfId="3"/>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1799-34BF-44F3-871B-4411D2F67159}">
  <sheetPr>
    <tabColor theme="3" tint="-0.499984740745262"/>
  </sheetPr>
  <dimension ref="A1:A56"/>
  <sheetViews>
    <sheetView showGridLines="0" zoomScaleNormal="100" workbookViewId="0"/>
  </sheetViews>
  <sheetFormatPr defaultColWidth="9.140625" defaultRowHeight="15" x14ac:dyDescent="0.25"/>
  <cols>
    <col min="1" max="1" width="107.140625" style="3" customWidth="1"/>
    <col min="2" max="2" width="9.140625" style="1"/>
    <col min="3" max="3" width="9.140625" style="1" customWidth="1"/>
    <col min="4" max="16384" width="9.140625" style="1"/>
  </cols>
  <sheetData>
    <row r="1" spans="1:1" ht="21" x14ac:dyDescent="0.25">
      <c r="A1" s="26" t="s">
        <v>50</v>
      </c>
    </row>
    <row r="2" spans="1:1" ht="21" x14ac:dyDescent="0.25">
      <c r="A2" s="27" t="s">
        <v>0</v>
      </c>
    </row>
    <row r="3" spans="1:1" s="3" customFormat="1" ht="28.5" customHeight="1" x14ac:dyDescent="0.25">
      <c r="A3" s="28" t="s">
        <v>51</v>
      </c>
    </row>
    <row r="4" spans="1:1" ht="30" x14ac:dyDescent="0.25">
      <c r="A4" s="29" t="s">
        <v>99</v>
      </c>
    </row>
    <row r="5" spans="1:1" x14ac:dyDescent="0.25">
      <c r="A5" s="29" t="s">
        <v>62</v>
      </c>
    </row>
    <row r="6" spans="1:1" s="3" customFormat="1" ht="15" customHeight="1" x14ac:dyDescent="0.25">
      <c r="A6" s="29" t="s">
        <v>48</v>
      </c>
    </row>
    <row r="7" spans="1:1" ht="30" x14ac:dyDescent="0.25">
      <c r="A7" s="29" t="s">
        <v>63</v>
      </c>
    </row>
    <row r="8" spans="1:1" x14ac:dyDescent="0.25">
      <c r="A8" s="29"/>
    </row>
    <row r="10" spans="1:1" ht="21" x14ac:dyDescent="0.25">
      <c r="A10" s="8" t="s">
        <v>69</v>
      </c>
    </row>
    <row r="11" spans="1:1" x14ac:dyDescent="0.25">
      <c r="A11" s="54" t="s">
        <v>52</v>
      </c>
    </row>
    <row r="12" spans="1:1" x14ac:dyDescent="0.25">
      <c r="A12" s="29" t="s">
        <v>100</v>
      </c>
    </row>
    <row r="13" spans="1:1" ht="30" x14ac:dyDescent="0.25">
      <c r="A13" s="29" t="s">
        <v>36</v>
      </c>
    </row>
    <row r="14" spans="1:1" x14ac:dyDescent="0.25">
      <c r="A14" s="53" t="s">
        <v>1</v>
      </c>
    </row>
    <row r="15" spans="1:1" x14ac:dyDescent="0.25">
      <c r="A15" s="29" t="s">
        <v>37</v>
      </c>
    </row>
    <row r="16" spans="1:1" ht="33" customHeight="1" x14ac:dyDescent="0.25">
      <c r="A16" s="30" t="s">
        <v>42</v>
      </c>
    </row>
    <row r="18" spans="1:1" x14ac:dyDescent="0.25">
      <c r="A18" s="54" t="s">
        <v>53</v>
      </c>
    </row>
    <row r="19" spans="1:1" x14ac:dyDescent="0.25">
      <c r="A19" s="29" t="s">
        <v>54</v>
      </c>
    </row>
    <row r="20" spans="1:1" x14ac:dyDescent="0.25">
      <c r="A20" s="29"/>
    </row>
    <row r="21" spans="1:1" x14ac:dyDescent="0.25">
      <c r="A21" s="54" t="s">
        <v>2</v>
      </c>
    </row>
    <row r="22" spans="1:1" x14ac:dyDescent="0.25">
      <c r="A22" s="29" t="s">
        <v>43</v>
      </c>
    </row>
    <row r="23" spans="1:1" ht="30" x14ac:dyDescent="0.25">
      <c r="A23" s="30" t="s">
        <v>3</v>
      </c>
    </row>
    <row r="24" spans="1:1" x14ac:dyDescent="0.25">
      <c r="A24" s="29"/>
    </row>
    <row r="25" spans="1:1" x14ac:dyDescent="0.25">
      <c r="A25" s="31" t="s">
        <v>44</v>
      </c>
    </row>
    <row r="26" spans="1:1" ht="15.75" thickBot="1" x14ac:dyDescent="0.3"/>
    <row r="27" spans="1:1" ht="21.75" thickBot="1" x14ac:dyDescent="0.3">
      <c r="A27" s="33" t="s">
        <v>55</v>
      </c>
    </row>
    <row r="28" spans="1:1" ht="30" x14ac:dyDescent="0.25">
      <c r="A28" s="9" t="s">
        <v>56</v>
      </c>
    </row>
    <row r="29" spans="1:1" x14ac:dyDescent="0.25">
      <c r="A29" s="32" t="s">
        <v>4</v>
      </c>
    </row>
    <row r="30" spans="1:1" x14ac:dyDescent="0.25">
      <c r="A30" s="32"/>
    </row>
    <row r="31" spans="1:1" ht="30" x14ac:dyDescent="0.25">
      <c r="A31" s="9" t="s">
        <v>49</v>
      </c>
    </row>
    <row r="32" spans="1:1" x14ac:dyDescent="0.25">
      <c r="A32" s="32" t="s">
        <v>5</v>
      </c>
    </row>
    <row r="33" spans="1:1" x14ac:dyDescent="0.25">
      <c r="A33" s="32"/>
    </row>
    <row r="34" spans="1:1" ht="60" x14ac:dyDescent="0.25">
      <c r="A34" s="29" t="s">
        <v>64</v>
      </c>
    </row>
    <row r="35" spans="1:1" ht="30.75" customHeight="1" x14ac:dyDescent="0.25">
      <c r="A35" s="32" t="s">
        <v>6</v>
      </c>
    </row>
    <row r="36" spans="1:1" ht="16.5" customHeight="1" x14ac:dyDescent="0.25">
      <c r="A36" s="32"/>
    </row>
    <row r="38" spans="1:1" ht="21" x14ac:dyDescent="0.25">
      <c r="A38" s="27" t="s">
        <v>78</v>
      </c>
    </row>
    <row r="39" spans="1:1" ht="45" x14ac:dyDescent="0.25">
      <c r="A39" s="9" t="s">
        <v>65</v>
      </c>
    </row>
    <row r="40" spans="1:1" ht="30" x14ac:dyDescent="0.25">
      <c r="A40" s="9" t="s">
        <v>57</v>
      </c>
    </row>
    <row r="41" spans="1:1" ht="45" x14ac:dyDescent="0.25">
      <c r="A41" s="9" t="s">
        <v>45</v>
      </c>
    </row>
    <row r="42" spans="1:1" ht="30" x14ac:dyDescent="0.25">
      <c r="A42" s="9" t="s">
        <v>58</v>
      </c>
    </row>
    <row r="43" spans="1:1" ht="30" x14ac:dyDescent="0.25">
      <c r="A43" s="9" t="s">
        <v>46</v>
      </c>
    </row>
    <row r="44" spans="1:1" ht="30" x14ac:dyDescent="0.25">
      <c r="A44" s="9" t="s">
        <v>59</v>
      </c>
    </row>
    <row r="45" spans="1:1" x14ac:dyDescent="0.25">
      <c r="A45" s="9" t="s">
        <v>60</v>
      </c>
    </row>
    <row r="46" spans="1:1" x14ac:dyDescent="0.25">
      <c r="A46" s="9"/>
    </row>
    <row r="48" spans="1:1" ht="21" x14ac:dyDescent="0.25">
      <c r="A48" s="27" t="s">
        <v>7</v>
      </c>
    </row>
    <row r="49" spans="1:1" ht="42" customHeight="1" x14ac:dyDescent="0.25">
      <c r="A49" s="9" t="s">
        <v>66</v>
      </c>
    </row>
    <row r="50" spans="1:1" ht="30" customHeight="1" x14ac:dyDescent="0.25">
      <c r="A50" s="9" t="s">
        <v>47</v>
      </c>
    </row>
    <row r="51" spans="1:1" ht="15.75" customHeight="1" x14ac:dyDescent="0.25">
      <c r="A51" s="9"/>
    </row>
    <row r="53" spans="1:1" ht="21" x14ac:dyDescent="0.25">
      <c r="A53" s="27" t="s">
        <v>8</v>
      </c>
    </row>
    <row r="54" spans="1:1" ht="30" x14ac:dyDescent="0.25">
      <c r="A54" s="9" t="s">
        <v>67</v>
      </c>
    </row>
    <row r="55" spans="1:1" ht="45" x14ac:dyDescent="0.25">
      <c r="A55" s="9" t="s">
        <v>68</v>
      </c>
    </row>
    <row r="56" spans="1:1" ht="45" x14ac:dyDescent="0.25">
      <c r="A56" s="9" t="s">
        <v>61</v>
      </c>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9FBBF-9998-470A-BA12-EAAD1BAFC243}">
  <sheetPr>
    <tabColor theme="3" tint="0.79998168889431442"/>
  </sheetPr>
  <dimension ref="A1:G38"/>
  <sheetViews>
    <sheetView zoomScale="80" zoomScaleNormal="80" workbookViewId="0">
      <selection activeCell="B11" sqref="B11"/>
    </sheetView>
  </sheetViews>
  <sheetFormatPr defaultColWidth="9.140625" defaultRowHeight="15" x14ac:dyDescent="0.25"/>
  <cols>
    <col min="1" max="1" width="85.7109375" style="3" bestFit="1" customWidth="1"/>
    <col min="2" max="2" width="42.85546875" style="1" customWidth="1"/>
    <col min="3" max="3" width="88.85546875" style="1" bestFit="1" customWidth="1"/>
    <col min="4" max="16384" width="9.140625" style="1"/>
  </cols>
  <sheetData>
    <row r="1" spans="1:4" ht="32.25" thickBot="1" x14ac:dyDescent="0.3">
      <c r="A1" s="13" t="s">
        <v>69</v>
      </c>
      <c r="B1" s="14"/>
    </row>
    <row r="2" spans="1:4" ht="21.75" thickBot="1" x14ac:dyDescent="0.3">
      <c r="A2" s="34" t="s">
        <v>9</v>
      </c>
      <c r="B2" s="35"/>
    </row>
    <row r="3" spans="1:4" x14ac:dyDescent="0.25">
      <c r="A3" s="65" t="s">
        <v>10</v>
      </c>
      <c r="B3" s="65"/>
    </row>
    <row r="4" spans="1:4" x14ac:dyDescent="0.25">
      <c r="A4" s="65"/>
      <c r="B4" s="65"/>
    </row>
    <row r="6" spans="1:4" ht="21" x14ac:dyDescent="0.25">
      <c r="A6" s="8" t="s">
        <v>70</v>
      </c>
      <c r="B6" s="37"/>
    </row>
    <row r="7" spans="1:4" ht="15" customHeight="1" x14ac:dyDescent="0.25">
      <c r="A7" s="66" t="s">
        <v>71</v>
      </c>
      <c r="B7" s="66"/>
    </row>
    <row r="8" spans="1:4" ht="15" customHeight="1" x14ac:dyDescent="0.25">
      <c r="A8" s="38"/>
    </row>
    <row r="9" spans="1:4" ht="19.5" thickBot="1" x14ac:dyDescent="0.3">
      <c r="A9" s="11" t="s">
        <v>72</v>
      </c>
      <c r="B9" s="12"/>
    </row>
    <row r="10" spans="1:4" ht="33.75" customHeight="1" x14ac:dyDescent="0.25">
      <c r="A10" s="66" t="s">
        <v>11</v>
      </c>
      <c r="B10" s="66"/>
    </row>
    <row r="11" spans="1:4" ht="30" customHeight="1" thickBot="1" x14ac:dyDescent="0.3">
      <c r="A11" s="39" t="s">
        <v>73</v>
      </c>
      <c r="B11" s="6"/>
      <c r="C11" s="4" t="s">
        <v>74</v>
      </c>
    </row>
    <row r="12" spans="1:4" s="41" customFormat="1" ht="17.25" thickTop="1" thickBot="1" x14ac:dyDescent="0.3">
      <c r="A12" s="40" t="s">
        <v>103</v>
      </c>
      <c r="B12" s="5"/>
      <c r="C12" s="4" t="s">
        <v>12</v>
      </c>
    </row>
    <row r="13" spans="1:4" s="41" customFormat="1" ht="15.75" thickTop="1" x14ac:dyDescent="0.25"/>
    <row r="14" spans="1:4" s="41" customFormat="1" ht="19.5" thickBot="1" x14ac:dyDescent="0.3">
      <c r="A14" s="42" t="s">
        <v>75</v>
      </c>
      <c r="B14" s="43"/>
    </row>
    <row r="15" spans="1:4" ht="180.75" thickBot="1" x14ac:dyDescent="0.3">
      <c r="A15" s="44" t="s">
        <v>76</v>
      </c>
      <c r="B15" s="15"/>
      <c r="C15" s="4" t="s">
        <v>13</v>
      </c>
    </row>
    <row r="16" spans="1:4" ht="15.75" thickTop="1" x14ac:dyDescent="0.25">
      <c r="A16" s="2"/>
      <c r="B16" s="2"/>
      <c r="C16" s="2"/>
      <c r="D16" s="2"/>
    </row>
    <row r="17" spans="1:7" ht="19.5" thickBot="1" x14ac:dyDescent="0.3">
      <c r="A17" s="11" t="s">
        <v>77</v>
      </c>
      <c r="B17" s="45"/>
      <c r="C17" s="2"/>
      <c r="D17" s="2"/>
    </row>
    <row r="18" spans="1:7" ht="15.75" thickBot="1" x14ac:dyDescent="0.3">
      <c r="A18" s="46" t="s">
        <v>101</v>
      </c>
      <c r="B18" s="15"/>
      <c r="C18" s="4" t="s">
        <v>13</v>
      </c>
      <c r="D18" s="2"/>
    </row>
    <row r="19" spans="1:7" ht="15.75" thickTop="1" x14ac:dyDescent="0.25">
      <c r="A19" s="2"/>
      <c r="B19" s="2"/>
      <c r="C19" s="2"/>
      <c r="D19" s="2"/>
    </row>
    <row r="20" spans="1:7" ht="21.75" thickBot="1" x14ac:dyDescent="0.3">
      <c r="A20" s="47" t="s">
        <v>14</v>
      </c>
      <c r="B20" s="14"/>
    </row>
    <row r="21" spans="1:7" ht="30" customHeight="1" x14ac:dyDescent="0.25">
      <c r="A21" s="39" t="s">
        <v>15</v>
      </c>
      <c r="B21" s="48" t="str">
        <f>_xlfn.LET(
    _xlpm.pop, IF(NOT(ISBLANK(B11)), B11,
            IF(LOWER(TRIM(B12))="i don't know", 60,
            IF(B12="&lt; 60 days per year (~once a week)", 60,
            IF(B12="60-149 days per year (~2 times a week)", 149,
            IF(B12="150-249 days per year (~3-4 times a week)", 249,
            IF(B12="250+ days per year (~5 times a week)", 300, 60)))))),
    _xlpm.deff, IF(B15="Yes",
             IF(B18="Daily pattern (certain days of the week)", 0.9,
             IF(B18="Weekly pattern (certain weeks of the month)", 0.85,
             IF(B18="Monthly/seasonal pattern (certain times of year)", 0.8, 1))),
             1),
    _xlpm.base_n, (1.645^2*0.25*_xlpm.pop)/(1.645^2*0.25+0.1^2*_xlpm.pop)*_xlpm.deff,
    _xlpm.sample_size, CEILING(_xlpm.base_n, 5),
    IF(AND(ISBLANK(B11), ISBLANK(B12)), "",
       IF(LOWER(TRIM(B12))="I don't know", "Don't sample. Track all days.",
       IF(_xlpm.pop&lt;31, "Don't sample. Track all days.",
       IF(_xlpm.pop&lt;=60, 30,
       IF(_xlpm.sample_size&lt;30, 30, _xlpm.sample_size)))))
)</f>
        <v/>
      </c>
      <c r="C21" s="4" t="s">
        <v>102</v>
      </c>
    </row>
    <row r="22" spans="1:7" x14ac:dyDescent="0.25">
      <c r="A22" s="36"/>
      <c r="B22" s="36"/>
    </row>
    <row r="23" spans="1:7" ht="21.75" thickBot="1" x14ac:dyDescent="0.3">
      <c r="A23" s="47" t="s">
        <v>16</v>
      </c>
      <c r="B23" s="14"/>
    </row>
    <row r="24" spans="1:7" ht="75" customHeight="1" x14ac:dyDescent="0.25">
      <c r="A24" s="39" t="s">
        <v>17</v>
      </c>
      <c r="B24" s="48" t="str">
        <f>IF(LOWER(TRIM(B12))="i don't know",
  "Don't sample. Track all days.",
  IF(ISBLANK(B21),"",
    IF(B21="Don't sample. Track all days.",
      "Don't sample. Track all days.",
      IF(OR(B15="No", LOWER(TRIM(B15))="i don't know"),
        "Randomly select "&amp;B21&amp;" days throughout the year.",
        IF(B18="Daily pattern (certain days of the week)",
          "Randomly select "&amp;ROUNDUP(B21/2,0)&amp;" days on your busiest days of the week and "&amp;ROUNDDOWN(B21/2,0)&amp;" days on your remaining days of the week.",
          IF(B18="Weekly pattern (certain weeks of the month)",
            "Randomly select "&amp;ROUNDUP((B21/5)/2,0)&amp;" weeks ("&amp;(ROUNDUP((B21/5)/2,0)*5)&amp;" days) from your busiest weeks of the year and "&amp;ROUNDDOWN((B21/5)/2,0)&amp;" weeks ("&amp;(ROUNDDOWN((B21/5)/2,0)*5)&amp;" days) from the remaining weeks.",
            IF(B18="Monthly/seasonal pattern (certain times of year)",
              "Randomly select "&amp;ROUNDUP(B21/2,0)&amp;" days from your busiest months/season and "&amp;ROUNDDOWN(B21/2,0)&amp;" days from the remaining months/seasons.",
              IF(B18="No consistent pattern",
                "Randomly select "&amp;B21&amp;" days throughout the year.",
                ""
              )
            )
          )
        )
      )
    )
  )
)</f>
        <v/>
      </c>
    </row>
    <row r="25" spans="1:7" x14ac:dyDescent="0.25">
      <c r="A25" s="49"/>
      <c r="B25" s="49"/>
      <c r="C25" s="49"/>
    </row>
    <row r="26" spans="1:7" x14ac:dyDescent="0.25">
      <c r="A26" s="49"/>
      <c r="B26" s="49"/>
      <c r="C26" s="49"/>
    </row>
    <row r="27" spans="1:7" ht="15" customHeight="1" x14ac:dyDescent="0.25">
      <c r="A27" s="49"/>
      <c r="B27" s="49"/>
      <c r="C27" s="49"/>
    </row>
    <row r="28" spans="1:7" ht="146.25" customHeight="1" x14ac:dyDescent="0.25">
      <c r="A28" s="49"/>
      <c r="B28" s="49"/>
      <c r="C28" s="49"/>
      <c r="D28" s="50"/>
      <c r="E28" s="50"/>
      <c r="F28" s="50"/>
      <c r="G28" s="50"/>
    </row>
    <row r="29" spans="1:7" ht="23.25" x14ac:dyDescent="0.25">
      <c r="A29" s="50"/>
      <c r="B29" s="50"/>
      <c r="C29" s="50"/>
      <c r="D29" s="50"/>
      <c r="E29" s="50"/>
      <c r="F29" s="50"/>
      <c r="G29" s="50"/>
    </row>
    <row r="30" spans="1:7" ht="23.25" x14ac:dyDescent="0.25">
      <c r="A30" s="50"/>
      <c r="B30" s="50"/>
      <c r="C30" s="50"/>
      <c r="D30" s="50"/>
      <c r="E30" s="50"/>
      <c r="F30" s="50"/>
      <c r="G30" s="50"/>
    </row>
    <row r="31" spans="1:7" ht="23.25" x14ac:dyDescent="0.25">
      <c r="A31" s="50"/>
      <c r="B31" s="50"/>
      <c r="C31" s="50"/>
      <c r="D31" s="50"/>
      <c r="E31" s="50"/>
      <c r="F31" s="50"/>
      <c r="G31" s="50"/>
    </row>
    <row r="32" spans="1:7" ht="15" customHeight="1" x14ac:dyDescent="0.25">
      <c r="A32" s="50"/>
      <c r="B32" s="50"/>
      <c r="C32" s="50"/>
      <c r="D32" s="50"/>
      <c r="E32" s="50"/>
      <c r="F32" s="50"/>
      <c r="G32" s="50"/>
    </row>
    <row r="33" spans="1:7" ht="23.25" x14ac:dyDescent="0.25">
      <c r="A33" s="50"/>
      <c r="B33" s="50"/>
      <c r="C33" s="50"/>
      <c r="D33" s="50"/>
      <c r="E33" s="50"/>
      <c r="F33" s="50"/>
      <c r="G33" s="50"/>
    </row>
    <row r="34" spans="1:7" ht="23.25" x14ac:dyDescent="0.25">
      <c r="A34" s="50"/>
      <c r="B34" s="50"/>
      <c r="C34" s="50"/>
      <c r="D34" s="50"/>
      <c r="E34" s="50"/>
      <c r="F34" s="50"/>
      <c r="G34" s="50"/>
    </row>
    <row r="35" spans="1:7" ht="23.25" x14ac:dyDescent="0.25">
      <c r="A35" s="50"/>
      <c r="B35" s="50"/>
      <c r="C35" s="50"/>
      <c r="D35" s="50"/>
      <c r="E35" s="50"/>
      <c r="F35" s="50"/>
      <c r="G35" s="50"/>
    </row>
    <row r="36" spans="1:7" ht="23.25" x14ac:dyDescent="0.25">
      <c r="A36" s="50"/>
      <c r="B36" s="50"/>
      <c r="C36" s="50"/>
      <c r="D36" s="50"/>
      <c r="E36" s="50"/>
      <c r="F36" s="50"/>
      <c r="G36" s="50"/>
    </row>
    <row r="37" spans="1:7" ht="23.25" x14ac:dyDescent="0.25">
      <c r="A37" s="50"/>
      <c r="B37" s="50"/>
      <c r="C37" s="50"/>
      <c r="D37" s="50"/>
      <c r="E37" s="50"/>
      <c r="F37" s="50"/>
      <c r="G37" s="50"/>
    </row>
    <row r="38" spans="1:7" ht="23.25" x14ac:dyDescent="0.25">
      <c r="A38" s="50"/>
      <c r="B38" s="50"/>
      <c r="C38" s="50"/>
      <c r="D38" s="50"/>
      <c r="E38" s="50"/>
      <c r="F38" s="50"/>
      <c r="G38" s="50"/>
    </row>
  </sheetData>
  <sheetProtection sheet="1" objects="1" scenarios="1"/>
  <mergeCells count="3">
    <mergeCell ref="A3:B4"/>
    <mergeCell ref="A7:B7"/>
    <mergeCell ref="A10:B10"/>
  </mergeCells>
  <dataValidations count="6">
    <dataValidation type="list" allowBlank="1" showInputMessage="1" showErrorMessage="1" sqref="B12" xr:uid="{7A1CCFE5-2C11-4FE0-9914-EFF3689626F1}">
      <formula1>IF($B$11="",DayBins,Not_applicable)</formula1>
    </dataValidation>
    <dataValidation type="whole" operator="greaterThan" allowBlank="1" showInputMessage="1" showErrorMessage="1" sqref="B11" xr:uid="{E227364F-6AFE-4B40-A6EE-2BDEA3C0436F}">
      <formula1>0</formula1>
    </dataValidation>
    <dataValidation type="list" allowBlank="1" showInputMessage="1" showErrorMessage="1" sqref="B33" xr:uid="{EB20CF17-3C3F-4170-BF99-5D3686474C64}">
      <formula1>"90%,95%,99%"</formula1>
    </dataValidation>
    <dataValidation type="decimal" allowBlank="1" showInputMessage="1" showErrorMessage="1" sqref="B34:B35" xr:uid="{925DE9DC-B063-44DD-8A00-219A7A475BCC}">
      <formula1>0</formula1>
      <formula2>1</formula2>
    </dataValidation>
    <dataValidation type="list" allowBlank="1" showInputMessage="1" showErrorMessage="1" sqref="B15:B17 B19" xr:uid="{04DA31D4-468F-41E5-AA6E-48462804E31D}">
      <formula1>"Yes,No,I don't know"</formula1>
    </dataValidation>
    <dataValidation type="list" allowBlank="1" showInputMessage="1" showErrorMessage="1" sqref="B18" xr:uid="{824A9930-9AB7-4840-8E7C-EE3FA0062C0B}">
      <formula1>IF(B15="Yes", Variation, Not_applicable)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C86B-C4CF-407A-95E6-BE8425D45151}">
  <sheetPr>
    <tabColor theme="0" tint="-4.9989318521683403E-2"/>
  </sheetPr>
  <dimension ref="A1:A13"/>
  <sheetViews>
    <sheetView workbookViewId="0">
      <selection activeCell="A9" sqref="A9:A13"/>
    </sheetView>
  </sheetViews>
  <sheetFormatPr defaultColWidth="8.85546875" defaultRowHeight="15" x14ac:dyDescent="0.25"/>
  <sheetData>
    <row r="1" spans="1:1" x14ac:dyDescent="0.25">
      <c r="A1" t="s">
        <v>18</v>
      </c>
    </row>
    <row r="2" spans="1:1" x14ac:dyDescent="0.25">
      <c r="A2" t="s">
        <v>19</v>
      </c>
    </row>
    <row r="3" spans="1:1" x14ac:dyDescent="0.25">
      <c r="A3" t="s">
        <v>20</v>
      </c>
    </row>
    <row r="4" spans="1:1" x14ac:dyDescent="0.25">
      <c r="A4" t="s">
        <v>21</v>
      </c>
    </row>
    <row r="6" spans="1:1" x14ac:dyDescent="0.25">
      <c r="A6" t="s">
        <v>22</v>
      </c>
    </row>
    <row r="9" spans="1:1" x14ac:dyDescent="0.25">
      <c r="A9" t="s">
        <v>38</v>
      </c>
    </row>
    <row r="10" spans="1:1" x14ac:dyDescent="0.25">
      <c r="A10" t="s">
        <v>39</v>
      </c>
    </row>
    <row r="11" spans="1:1" x14ac:dyDescent="0.25">
      <c r="A11" t="s">
        <v>41</v>
      </c>
    </row>
    <row r="12" spans="1:1" x14ac:dyDescent="0.25">
      <c r="A12" t="s">
        <v>40</v>
      </c>
    </row>
    <row r="13" spans="1:1" x14ac:dyDescent="0.25">
      <c r="A13" t="s">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E74B-6BAC-4F35-99B0-D019FD2D8B43}">
  <sheetPr>
    <tabColor theme="3" tint="0.79998168889431442"/>
  </sheetPr>
  <dimension ref="A1:G155"/>
  <sheetViews>
    <sheetView tabSelected="1" zoomScaleNormal="100" workbookViewId="0">
      <pane xSplit="1" ySplit="3" topLeftCell="B4" activePane="bottomRight" state="frozen"/>
      <selection pane="topRight" activeCell="B1" sqref="B1"/>
      <selection pane="bottomLeft" activeCell="A3" sqref="A3"/>
      <selection pane="bottomRight" activeCell="A5" sqref="A5:A155"/>
    </sheetView>
  </sheetViews>
  <sheetFormatPr defaultColWidth="8.85546875" defaultRowHeight="15" x14ac:dyDescent="0.25"/>
  <cols>
    <col min="1" max="1" width="16.42578125" style="63" bestFit="1" customWidth="1"/>
    <col min="2" max="2" width="15.7109375" style="61" bestFit="1" customWidth="1"/>
    <col min="3" max="3" width="18" style="61" bestFit="1" customWidth="1"/>
    <col min="4" max="4" width="13.28515625" style="61" customWidth="1"/>
    <col min="5" max="5" width="26.42578125" style="61" bestFit="1" customWidth="1"/>
    <col min="6" max="7" width="43" style="57" customWidth="1"/>
    <col min="8" max="8" width="8.85546875" style="61"/>
    <col min="9" max="9" width="26.42578125" style="61" bestFit="1" customWidth="1"/>
    <col min="10" max="16384" width="8.85546875" style="61"/>
  </cols>
  <sheetData>
    <row r="1" spans="1:7" ht="32.25" customHeight="1" thickBot="1" x14ac:dyDescent="0.3">
      <c r="A1" s="59" t="s">
        <v>78</v>
      </c>
      <c r="B1" s="13"/>
      <c r="C1" s="13"/>
      <c r="D1" s="13"/>
      <c r="E1" s="13"/>
      <c r="F1" s="13"/>
      <c r="G1" s="13"/>
    </row>
    <row r="2" spans="1:7" ht="21" x14ac:dyDescent="0.25">
      <c r="A2" s="60" t="s">
        <v>9</v>
      </c>
      <c r="B2" s="55"/>
      <c r="C2" s="55"/>
      <c r="D2" s="55"/>
      <c r="E2" s="55"/>
      <c r="F2" s="55"/>
      <c r="G2" s="55"/>
    </row>
    <row r="3" spans="1:7" s="57" customFormat="1" ht="60" customHeight="1" x14ac:dyDescent="0.25">
      <c r="A3" s="67" t="s">
        <v>79</v>
      </c>
      <c r="B3" s="67"/>
      <c r="C3" s="67"/>
      <c r="D3" s="67"/>
      <c r="E3" s="67"/>
      <c r="F3" s="67"/>
      <c r="G3" s="56"/>
    </row>
    <row r="5" spans="1:7" ht="45" x14ac:dyDescent="0.25">
      <c r="A5" s="62" t="s">
        <v>24</v>
      </c>
      <c r="B5" s="62" t="s">
        <v>25</v>
      </c>
      <c r="C5" s="62" t="s">
        <v>26</v>
      </c>
      <c r="D5" s="62" t="s">
        <v>27</v>
      </c>
      <c r="E5" s="62" t="s">
        <v>80</v>
      </c>
      <c r="F5" s="62" t="s">
        <v>28</v>
      </c>
      <c r="G5" s="61"/>
    </row>
    <row r="6" spans="1:7" x14ac:dyDescent="0.25">
      <c r="B6" s="64" t="str">
        <f>IF(ISBLANK(t_TrackingLog[[#This Row],[Sampled Day
(Enter a date)]]), "", TEXT(t_TrackingLog[[#This Row],[Sampled Day
(Enter a date)]],"dddd"))</f>
        <v/>
      </c>
      <c r="C6" s="64" t="str">
        <f>IF(ISBLANK(t_TrackingLog[[#This Row],[Sampled Day
(Enter a date)]]), "", WEEKNUM(t_TrackingLog[[#This Row],[Sampled Day
(Enter a date)]])-WEEKNUM(DATE(YEAR(t_TrackingLog[[#This Row],[Sampled Day
(Enter a date)]]),MONTH(t_TrackingLog[[#This Row],[Sampled Day
(Enter a date)]]),1))+1)</f>
        <v/>
      </c>
      <c r="D6" s="64" t="str">
        <f>IF(ISBLANK(t_TrackingLog[[#This Row],[Sampled Day
(Enter a date)]]), "", TEXT(t_TrackingLog[[#This Row],[Sampled Day
(Enter a date)]],"dddd"))</f>
        <v/>
      </c>
      <c r="G6" s="61"/>
    </row>
    <row r="7" spans="1:7" x14ac:dyDescent="0.25">
      <c r="B7" s="64" t="str">
        <f>IF(ISBLANK(t_TrackingLog[[#This Row],[Sampled Day
(Enter a date)]]), "", TEXT(t_TrackingLog[[#This Row],[Sampled Day
(Enter a date)]],"dddd"))</f>
        <v/>
      </c>
      <c r="C7" s="64" t="str">
        <f>IF(ISBLANK(t_TrackingLog[[#This Row],[Sampled Day
(Enter a date)]]), "", WEEKNUM(t_TrackingLog[[#This Row],[Sampled Day
(Enter a date)]])-WEEKNUM(DATE(YEAR(t_TrackingLog[[#This Row],[Sampled Day
(Enter a date)]]),MONTH(t_TrackingLog[[#This Row],[Sampled Day
(Enter a date)]]),1))+1)</f>
        <v/>
      </c>
      <c r="D7" s="64" t="str">
        <f>IF(ISBLANK(t_TrackingLog[[#This Row],[Sampled Day
(Enter a date)]]), "", TEXT(t_TrackingLog[[#This Row],[Sampled Day
(Enter a date)]],"dddd"))</f>
        <v/>
      </c>
      <c r="G7" s="61"/>
    </row>
    <row r="8" spans="1:7" x14ac:dyDescent="0.25">
      <c r="B8" s="64" t="str">
        <f>IF(ISBLANK(t_TrackingLog[[#This Row],[Sampled Day
(Enter a date)]]), "", TEXT(t_TrackingLog[[#This Row],[Sampled Day
(Enter a date)]],"dddd"))</f>
        <v/>
      </c>
      <c r="C8" s="64" t="str">
        <f>IF(ISBLANK(t_TrackingLog[[#This Row],[Sampled Day
(Enter a date)]]), "", WEEKNUM(t_TrackingLog[[#This Row],[Sampled Day
(Enter a date)]])-WEEKNUM(DATE(YEAR(t_TrackingLog[[#This Row],[Sampled Day
(Enter a date)]]),MONTH(t_TrackingLog[[#This Row],[Sampled Day
(Enter a date)]]),1))+1)</f>
        <v/>
      </c>
      <c r="D8" s="64" t="str">
        <f>IF(ISBLANK(t_TrackingLog[[#This Row],[Sampled Day
(Enter a date)]]), "", TEXT(t_TrackingLog[[#This Row],[Sampled Day
(Enter a date)]],"mmmm"))</f>
        <v/>
      </c>
      <c r="G8" s="61"/>
    </row>
    <row r="9" spans="1:7" x14ac:dyDescent="0.25">
      <c r="B9" s="64" t="str">
        <f>IF(ISBLANK(t_TrackingLog[[#This Row],[Sampled Day
(Enter a date)]]), "", TEXT(t_TrackingLog[[#This Row],[Sampled Day
(Enter a date)]],"dddd"))</f>
        <v/>
      </c>
      <c r="C9" s="64" t="str">
        <f>IF(ISBLANK(t_TrackingLog[[#This Row],[Sampled Day
(Enter a date)]]), "", WEEKNUM(t_TrackingLog[[#This Row],[Sampled Day
(Enter a date)]])-WEEKNUM(DATE(YEAR(t_TrackingLog[[#This Row],[Sampled Day
(Enter a date)]]),MONTH(t_TrackingLog[[#This Row],[Sampled Day
(Enter a date)]]),1))+1)</f>
        <v/>
      </c>
      <c r="D9" s="64" t="str">
        <f>IF(ISBLANK(t_TrackingLog[[#This Row],[Sampled Day
(Enter a date)]]), "", TEXT(t_TrackingLog[[#This Row],[Sampled Day
(Enter a date)]],"mmmm"))</f>
        <v/>
      </c>
      <c r="G9" s="61"/>
    </row>
    <row r="10" spans="1:7" x14ac:dyDescent="0.25">
      <c r="B10" s="64" t="str">
        <f>IF(ISBLANK(t_TrackingLog[[#This Row],[Sampled Day
(Enter a date)]]), "", TEXT(t_TrackingLog[[#This Row],[Sampled Day
(Enter a date)]],"dddd"))</f>
        <v/>
      </c>
      <c r="C10" s="64" t="str">
        <f>IF(ISBLANK(t_TrackingLog[[#This Row],[Sampled Day
(Enter a date)]]), "", WEEKNUM(t_TrackingLog[[#This Row],[Sampled Day
(Enter a date)]])-WEEKNUM(DATE(YEAR(t_TrackingLog[[#This Row],[Sampled Day
(Enter a date)]]),MONTH(t_TrackingLog[[#This Row],[Sampled Day
(Enter a date)]]),1))+1)</f>
        <v/>
      </c>
      <c r="D10" s="64" t="str">
        <f>IF(ISBLANK(t_TrackingLog[[#This Row],[Sampled Day
(Enter a date)]]), "", TEXT(t_TrackingLog[[#This Row],[Sampled Day
(Enter a date)]],"mmmm"))</f>
        <v/>
      </c>
      <c r="G10" s="61"/>
    </row>
    <row r="11" spans="1:7" x14ac:dyDescent="0.25">
      <c r="B11" s="64" t="str">
        <f>IF(ISBLANK(t_TrackingLog[[#This Row],[Sampled Day
(Enter a date)]]), "", TEXT(t_TrackingLog[[#This Row],[Sampled Day
(Enter a date)]],"dddd"))</f>
        <v/>
      </c>
      <c r="C11" s="64" t="str">
        <f>IF(ISBLANK(t_TrackingLog[[#This Row],[Sampled Day
(Enter a date)]]), "", WEEKNUM(t_TrackingLog[[#This Row],[Sampled Day
(Enter a date)]])-WEEKNUM(DATE(YEAR(t_TrackingLog[[#This Row],[Sampled Day
(Enter a date)]]),MONTH(t_TrackingLog[[#This Row],[Sampled Day
(Enter a date)]]),1))+1)</f>
        <v/>
      </c>
      <c r="D11" s="64" t="str">
        <f>IF(ISBLANK(t_TrackingLog[[#This Row],[Sampled Day
(Enter a date)]]), "", TEXT(t_TrackingLog[[#This Row],[Sampled Day
(Enter a date)]],"mmmm"))</f>
        <v/>
      </c>
      <c r="G11" s="61"/>
    </row>
    <row r="12" spans="1:7" x14ac:dyDescent="0.25">
      <c r="B12" s="64" t="str">
        <f>IF(ISBLANK(t_TrackingLog[[#This Row],[Sampled Day
(Enter a date)]]), "", TEXT(t_TrackingLog[[#This Row],[Sampled Day
(Enter a date)]],"dddd"))</f>
        <v/>
      </c>
      <c r="C12" s="64" t="str">
        <f>IF(ISBLANK(t_TrackingLog[[#This Row],[Sampled Day
(Enter a date)]]), "", WEEKNUM(t_TrackingLog[[#This Row],[Sampled Day
(Enter a date)]])-WEEKNUM(DATE(YEAR(t_TrackingLog[[#This Row],[Sampled Day
(Enter a date)]]),MONTH(t_TrackingLog[[#This Row],[Sampled Day
(Enter a date)]]),1))+1)</f>
        <v/>
      </c>
      <c r="D12" s="64" t="str">
        <f>IF(ISBLANK(t_TrackingLog[[#This Row],[Sampled Day
(Enter a date)]]), "", TEXT(t_TrackingLog[[#This Row],[Sampled Day
(Enter a date)]],"mmmm"))</f>
        <v/>
      </c>
      <c r="G12" s="61"/>
    </row>
    <row r="13" spans="1:7" x14ac:dyDescent="0.25">
      <c r="B13" s="64" t="str">
        <f>IF(ISBLANK(t_TrackingLog[[#This Row],[Sampled Day
(Enter a date)]]), "", TEXT(t_TrackingLog[[#This Row],[Sampled Day
(Enter a date)]],"dddd"))</f>
        <v/>
      </c>
      <c r="C13" s="64" t="str">
        <f>IF(ISBLANK(t_TrackingLog[[#This Row],[Sampled Day
(Enter a date)]]), "", WEEKNUM(t_TrackingLog[[#This Row],[Sampled Day
(Enter a date)]])-WEEKNUM(DATE(YEAR(t_TrackingLog[[#This Row],[Sampled Day
(Enter a date)]]),MONTH(t_TrackingLog[[#This Row],[Sampled Day
(Enter a date)]]),1))+1)</f>
        <v/>
      </c>
      <c r="D13" s="64" t="str">
        <f>IF(ISBLANK(t_TrackingLog[[#This Row],[Sampled Day
(Enter a date)]]), "", TEXT(t_TrackingLog[[#This Row],[Sampled Day
(Enter a date)]],"mmmm"))</f>
        <v/>
      </c>
      <c r="G13" s="61"/>
    </row>
    <row r="14" spans="1:7" x14ac:dyDescent="0.25">
      <c r="B14" s="64" t="str">
        <f>IF(ISBLANK(t_TrackingLog[[#This Row],[Sampled Day
(Enter a date)]]), "", TEXT(t_TrackingLog[[#This Row],[Sampled Day
(Enter a date)]],"dddd"))</f>
        <v/>
      </c>
      <c r="C14" s="64" t="str">
        <f>IF(ISBLANK(t_TrackingLog[[#This Row],[Sampled Day
(Enter a date)]]), "", WEEKNUM(t_TrackingLog[[#This Row],[Sampled Day
(Enter a date)]])-WEEKNUM(DATE(YEAR(t_TrackingLog[[#This Row],[Sampled Day
(Enter a date)]]),MONTH(t_TrackingLog[[#This Row],[Sampled Day
(Enter a date)]]),1))+1)</f>
        <v/>
      </c>
      <c r="D14" s="64" t="str">
        <f>IF(ISBLANK(t_TrackingLog[[#This Row],[Sampled Day
(Enter a date)]]), "", TEXT(t_TrackingLog[[#This Row],[Sampled Day
(Enter a date)]],"mmmm"))</f>
        <v/>
      </c>
      <c r="G14" s="61"/>
    </row>
    <row r="15" spans="1:7" x14ac:dyDescent="0.25">
      <c r="B15" s="64" t="str">
        <f>IF(ISBLANK(t_TrackingLog[[#This Row],[Sampled Day
(Enter a date)]]), "", TEXT(t_TrackingLog[[#This Row],[Sampled Day
(Enter a date)]],"dddd"))</f>
        <v/>
      </c>
      <c r="C15" s="64" t="str">
        <f>IF(ISBLANK(t_TrackingLog[[#This Row],[Sampled Day
(Enter a date)]]), "", WEEKNUM(t_TrackingLog[[#This Row],[Sampled Day
(Enter a date)]])-WEEKNUM(DATE(YEAR(t_TrackingLog[[#This Row],[Sampled Day
(Enter a date)]]),MONTH(t_TrackingLog[[#This Row],[Sampled Day
(Enter a date)]]),1))+1)</f>
        <v/>
      </c>
      <c r="D15" s="64" t="str">
        <f>IF(ISBLANK(t_TrackingLog[[#This Row],[Sampled Day
(Enter a date)]]), "", TEXT(t_TrackingLog[[#This Row],[Sampled Day
(Enter a date)]],"mmmm"))</f>
        <v/>
      </c>
      <c r="G15" s="61"/>
    </row>
    <row r="16" spans="1:7" x14ac:dyDescent="0.25">
      <c r="B16" s="64" t="str">
        <f>IF(ISBLANK(t_TrackingLog[[#This Row],[Sampled Day
(Enter a date)]]), "", TEXT(t_TrackingLog[[#This Row],[Sampled Day
(Enter a date)]],"dddd"))</f>
        <v/>
      </c>
      <c r="C16" s="64" t="str">
        <f>IF(ISBLANK(t_TrackingLog[[#This Row],[Sampled Day
(Enter a date)]]), "", WEEKNUM(t_TrackingLog[[#This Row],[Sampled Day
(Enter a date)]])-WEEKNUM(DATE(YEAR(t_TrackingLog[[#This Row],[Sampled Day
(Enter a date)]]),MONTH(t_TrackingLog[[#This Row],[Sampled Day
(Enter a date)]]),1))+1)</f>
        <v/>
      </c>
      <c r="D16" s="64" t="str">
        <f>IF(ISBLANK(t_TrackingLog[[#This Row],[Sampled Day
(Enter a date)]]), "", TEXT(t_TrackingLog[[#This Row],[Sampled Day
(Enter a date)]],"mmmm"))</f>
        <v/>
      </c>
      <c r="G16" s="61"/>
    </row>
    <row r="17" spans="2:7" x14ac:dyDescent="0.25">
      <c r="B17" s="64" t="str">
        <f>IF(ISBLANK(t_TrackingLog[[#This Row],[Sampled Day
(Enter a date)]]), "", TEXT(t_TrackingLog[[#This Row],[Sampled Day
(Enter a date)]],"dddd"))</f>
        <v/>
      </c>
      <c r="C17" s="64" t="str">
        <f>IF(ISBLANK(t_TrackingLog[[#This Row],[Sampled Day
(Enter a date)]]), "", WEEKNUM(t_TrackingLog[[#This Row],[Sampled Day
(Enter a date)]])-WEEKNUM(DATE(YEAR(t_TrackingLog[[#This Row],[Sampled Day
(Enter a date)]]),MONTH(t_TrackingLog[[#This Row],[Sampled Day
(Enter a date)]]),1))+1)</f>
        <v/>
      </c>
      <c r="D17" s="64" t="str">
        <f>IF(ISBLANK(t_TrackingLog[[#This Row],[Sampled Day
(Enter a date)]]), "", TEXT(t_TrackingLog[[#This Row],[Sampled Day
(Enter a date)]],"mmmm"))</f>
        <v/>
      </c>
      <c r="G17" s="61"/>
    </row>
    <row r="18" spans="2:7" x14ac:dyDescent="0.25">
      <c r="B18" s="64" t="str">
        <f>IF(ISBLANK(t_TrackingLog[[#This Row],[Sampled Day
(Enter a date)]]), "", TEXT(t_TrackingLog[[#This Row],[Sampled Day
(Enter a date)]],"dddd"))</f>
        <v/>
      </c>
      <c r="C18" s="64" t="str">
        <f>IF(ISBLANK(t_TrackingLog[[#This Row],[Sampled Day
(Enter a date)]]), "", WEEKNUM(t_TrackingLog[[#This Row],[Sampled Day
(Enter a date)]])-WEEKNUM(DATE(YEAR(t_TrackingLog[[#This Row],[Sampled Day
(Enter a date)]]),MONTH(t_TrackingLog[[#This Row],[Sampled Day
(Enter a date)]]),1))+1)</f>
        <v/>
      </c>
      <c r="D18" s="64" t="str">
        <f>IF(ISBLANK(t_TrackingLog[[#This Row],[Sampled Day
(Enter a date)]]), "", TEXT(t_TrackingLog[[#This Row],[Sampled Day
(Enter a date)]],"mmmm"))</f>
        <v/>
      </c>
      <c r="G18" s="61"/>
    </row>
    <row r="19" spans="2:7" x14ac:dyDescent="0.25">
      <c r="B19" s="64" t="str">
        <f>IF(ISBLANK(t_TrackingLog[[#This Row],[Sampled Day
(Enter a date)]]), "", TEXT(t_TrackingLog[[#This Row],[Sampled Day
(Enter a date)]],"dddd"))</f>
        <v/>
      </c>
      <c r="C19" s="64" t="str">
        <f>IF(ISBLANK(t_TrackingLog[[#This Row],[Sampled Day
(Enter a date)]]), "", WEEKNUM(t_TrackingLog[[#This Row],[Sampled Day
(Enter a date)]])-WEEKNUM(DATE(YEAR(t_TrackingLog[[#This Row],[Sampled Day
(Enter a date)]]),MONTH(t_TrackingLog[[#This Row],[Sampled Day
(Enter a date)]]),1))+1)</f>
        <v/>
      </c>
      <c r="D19" s="64" t="str">
        <f>IF(ISBLANK(t_TrackingLog[[#This Row],[Sampled Day
(Enter a date)]]), "", TEXT(t_TrackingLog[[#This Row],[Sampled Day
(Enter a date)]],"mmmm"))</f>
        <v/>
      </c>
      <c r="G19" s="61"/>
    </row>
    <row r="20" spans="2:7" x14ac:dyDescent="0.25">
      <c r="B20" s="64" t="str">
        <f>IF(ISBLANK(t_TrackingLog[[#This Row],[Sampled Day
(Enter a date)]]), "", TEXT(t_TrackingLog[[#This Row],[Sampled Day
(Enter a date)]],"dddd"))</f>
        <v/>
      </c>
      <c r="C20" s="64" t="str">
        <f>IF(ISBLANK(t_TrackingLog[[#This Row],[Sampled Day
(Enter a date)]]), "", WEEKNUM(t_TrackingLog[[#This Row],[Sampled Day
(Enter a date)]])-WEEKNUM(DATE(YEAR(t_TrackingLog[[#This Row],[Sampled Day
(Enter a date)]]),MONTH(t_TrackingLog[[#This Row],[Sampled Day
(Enter a date)]]),1))+1)</f>
        <v/>
      </c>
      <c r="D20" s="64" t="str">
        <f>IF(ISBLANK(t_TrackingLog[[#This Row],[Sampled Day
(Enter a date)]]), "", TEXT(t_TrackingLog[[#This Row],[Sampled Day
(Enter a date)]],"mmmm"))</f>
        <v/>
      </c>
      <c r="G20" s="61"/>
    </row>
    <row r="21" spans="2:7" x14ac:dyDescent="0.25">
      <c r="B21" s="64" t="str">
        <f>IF(ISBLANK(t_TrackingLog[[#This Row],[Sampled Day
(Enter a date)]]), "", TEXT(t_TrackingLog[[#This Row],[Sampled Day
(Enter a date)]],"dddd"))</f>
        <v/>
      </c>
      <c r="C21" s="64" t="str">
        <f>IF(ISBLANK(t_TrackingLog[[#This Row],[Sampled Day
(Enter a date)]]), "", WEEKNUM(t_TrackingLog[[#This Row],[Sampled Day
(Enter a date)]])-WEEKNUM(DATE(YEAR(t_TrackingLog[[#This Row],[Sampled Day
(Enter a date)]]),MONTH(t_TrackingLog[[#This Row],[Sampled Day
(Enter a date)]]),1))+1)</f>
        <v/>
      </c>
      <c r="D21" s="64" t="str">
        <f>IF(ISBLANK(t_TrackingLog[[#This Row],[Sampled Day
(Enter a date)]]), "", TEXT(t_TrackingLog[[#This Row],[Sampled Day
(Enter a date)]],"mmmm"))</f>
        <v/>
      </c>
      <c r="G21" s="61"/>
    </row>
    <row r="22" spans="2:7" x14ac:dyDescent="0.25">
      <c r="B22" s="64" t="str">
        <f>IF(ISBLANK(t_TrackingLog[[#This Row],[Sampled Day
(Enter a date)]]), "", TEXT(t_TrackingLog[[#This Row],[Sampled Day
(Enter a date)]],"dddd"))</f>
        <v/>
      </c>
      <c r="C22" s="64" t="str">
        <f>IF(ISBLANK(t_TrackingLog[[#This Row],[Sampled Day
(Enter a date)]]), "", WEEKNUM(t_TrackingLog[[#This Row],[Sampled Day
(Enter a date)]])-WEEKNUM(DATE(YEAR(t_TrackingLog[[#This Row],[Sampled Day
(Enter a date)]]),MONTH(t_TrackingLog[[#This Row],[Sampled Day
(Enter a date)]]),1))+1)</f>
        <v/>
      </c>
      <c r="D22" s="64" t="str">
        <f>IF(ISBLANK(t_TrackingLog[[#This Row],[Sampled Day
(Enter a date)]]), "", TEXT(t_TrackingLog[[#This Row],[Sampled Day
(Enter a date)]],"mmmm"))</f>
        <v/>
      </c>
      <c r="G22" s="61"/>
    </row>
    <row r="23" spans="2:7" x14ac:dyDescent="0.25">
      <c r="B23" s="64" t="str">
        <f>IF(ISBLANK(t_TrackingLog[[#This Row],[Sampled Day
(Enter a date)]]), "", TEXT(t_TrackingLog[[#This Row],[Sampled Day
(Enter a date)]],"dddd"))</f>
        <v/>
      </c>
      <c r="C23" s="64" t="str">
        <f>IF(ISBLANK(t_TrackingLog[[#This Row],[Sampled Day
(Enter a date)]]), "", WEEKNUM(t_TrackingLog[[#This Row],[Sampled Day
(Enter a date)]])-WEEKNUM(DATE(YEAR(t_TrackingLog[[#This Row],[Sampled Day
(Enter a date)]]),MONTH(t_TrackingLog[[#This Row],[Sampled Day
(Enter a date)]]),1))+1)</f>
        <v/>
      </c>
      <c r="D23" s="64" t="str">
        <f>IF(ISBLANK(t_TrackingLog[[#This Row],[Sampled Day
(Enter a date)]]), "", TEXT(t_TrackingLog[[#This Row],[Sampled Day
(Enter a date)]],"mmmm"))</f>
        <v/>
      </c>
      <c r="G23" s="61"/>
    </row>
    <row r="24" spans="2:7" x14ac:dyDescent="0.25">
      <c r="B24" s="64" t="str">
        <f>IF(ISBLANK(t_TrackingLog[[#This Row],[Sampled Day
(Enter a date)]]), "", TEXT(t_TrackingLog[[#This Row],[Sampled Day
(Enter a date)]],"dddd"))</f>
        <v/>
      </c>
      <c r="C24" s="64" t="str">
        <f>IF(ISBLANK(t_TrackingLog[[#This Row],[Sampled Day
(Enter a date)]]), "", WEEKNUM(t_TrackingLog[[#This Row],[Sampled Day
(Enter a date)]])-WEEKNUM(DATE(YEAR(t_TrackingLog[[#This Row],[Sampled Day
(Enter a date)]]),MONTH(t_TrackingLog[[#This Row],[Sampled Day
(Enter a date)]]),1))+1)</f>
        <v/>
      </c>
      <c r="D24" s="64" t="str">
        <f>IF(ISBLANK(t_TrackingLog[[#This Row],[Sampled Day
(Enter a date)]]), "", TEXT(t_TrackingLog[[#This Row],[Sampled Day
(Enter a date)]],"mmmm"))</f>
        <v/>
      </c>
      <c r="G24" s="61"/>
    </row>
    <row r="25" spans="2:7" x14ac:dyDescent="0.25">
      <c r="B25" s="64" t="str">
        <f>IF(ISBLANK(t_TrackingLog[[#This Row],[Sampled Day
(Enter a date)]]), "", TEXT(t_TrackingLog[[#This Row],[Sampled Day
(Enter a date)]],"dddd"))</f>
        <v/>
      </c>
      <c r="C25" s="64" t="str">
        <f>IF(ISBLANK(t_TrackingLog[[#This Row],[Sampled Day
(Enter a date)]]), "", WEEKNUM(t_TrackingLog[[#This Row],[Sampled Day
(Enter a date)]])-WEEKNUM(DATE(YEAR(t_TrackingLog[[#This Row],[Sampled Day
(Enter a date)]]),MONTH(t_TrackingLog[[#This Row],[Sampled Day
(Enter a date)]]),1))+1)</f>
        <v/>
      </c>
      <c r="D25" s="64" t="str">
        <f>IF(ISBLANK(t_TrackingLog[[#This Row],[Sampled Day
(Enter a date)]]), "", TEXT(t_TrackingLog[[#This Row],[Sampled Day
(Enter a date)]],"mmmm"))</f>
        <v/>
      </c>
      <c r="G25" s="61"/>
    </row>
    <row r="26" spans="2:7" x14ac:dyDescent="0.25">
      <c r="B26" s="64" t="str">
        <f>IF(ISBLANK(t_TrackingLog[[#This Row],[Sampled Day
(Enter a date)]]), "", TEXT(t_TrackingLog[[#This Row],[Sampled Day
(Enter a date)]],"dddd"))</f>
        <v/>
      </c>
      <c r="C26" s="64" t="str">
        <f>IF(ISBLANK(t_TrackingLog[[#This Row],[Sampled Day
(Enter a date)]]), "", WEEKNUM(t_TrackingLog[[#This Row],[Sampled Day
(Enter a date)]])-WEEKNUM(DATE(YEAR(t_TrackingLog[[#This Row],[Sampled Day
(Enter a date)]]),MONTH(t_TrackingLog[[#This Row],[Sampled Day
(Enter a date)]]),1))+1)</f>
        <v/>
      </c>
      <c r="D26" s="64" t="str">
        <f>IF(ISBLANK(t_TrackingLog[[#This Row],[Sampled Day
(Enter a date)]]), "", TEXT(t_TrackingLog[[#This Row],[Sampled Day
(Enter a date)]],"dddd"))</f>
        <v/>
      </c>
      <c r="G26" s="61"/>
    </row>
    <row r="27" spans="2:7" x14ac:dyDescent="0.25">
      <c r="B27" s="64" t="str">
        <f>IF(ISBLANK(t_TrackingLog[[#This Row],[Sampled Day
(Enter a date)]]), "", TEXT(t_TrackingLog[[#This Row],[Sampled Day
(Enter a date)]],"dddd"))</f>
        <v/>
      </c>
      <c r="C27" s="64" t="str">
        <f>IF(ISBLANK(t_TrackingLog[[#This Row],[Sampled Day
(Enter a date)]]), "", WEEKNUM(t_TrackingLog[[#This Row],[Sampled Day
(Enter a date)]])-WEEKNUM(DATE(YEAR(t_TrackingLog[[#This Row],[Sampled Day
(Enter a date)]]),MONTH(t_TrackingLog[[#This Row],[Sampled Day
(Enter a date)]]),1))+1)</f>
        <v/>
      </c>
      <c r="D27" s="64" t="str">
        <f>IF(ISBLANK(t_TrackingLog[[#This Row],[Sampled Day
(Enter a date)]]), "", TEXT(t_TrackingLog[[#This Row],[Sampled Day
(Enter a date)]],"dddd"))</f>
        <v/>
      </c>
      <c r="G27" s="61"/>
    </row>
    <row r="28" spans="2:7" x14ac:dyDescent="0.25">
      <c r="B28" s="64" t="str">
        <f>IF(ISBLANK(t_TrackingLog[[#This Row],[Sampled Day
(Enter a date)]]), "", TEXT(t_TrackingLog[[#This Row],[Sampled Day
(Enter a date)]],"dddd"))</f>
        <v/>
      </c>
      <c r="C28" s="64" t="str">
        <f>IF(ISBLANK(t_TrackingLog[[#This Row],[Sampled Day
(Enter a date)]]), "", WEEKNUM(t_TrackingLog[[#This Row],[Sampled Day
(Enter a date)]])-WEEKNUM(DATE(YEAR(t_TrackingLog[[#This Row],[Sampled Day
(Enter a date)]]),MONTH(t_TrackingLog[[#This Row],[Sampled Day
(Enter a date)]]),1))+1)</f>
        <v/>
      </c>
      <c r="D28" s="64" t="str">
        <f>IF(ISBLANK(t_TrackingLog[[#This Row],[Sampled Day
(Enter a date)]]), "", TEXT(t_TrackingLog[[#This Row],[Sampled Day
(Enter a date)]],"mmmm"))</f>
        <v/>
      </c>
      <c r="G28" s="61"/>
    </row>
    <row r="29" spans="2:7" x14ac:dyDescent="0.25">
      <c r="B29" s="64" t="str">
        <f>IF(ISBLANK(t_TrackingLog[[#This Row],[Sampled Day
(Enter a date)]]), "", TEXT(t_TrackingLog[[#This Row],[Sampled Day
(Enter a date)]],"dddd"))</f>
        <v/>
      </c>
      <c r="C29" s="64" t="str">
        <f>IF(ISBLANK(t_TrackingLog[[#This Row],[Sampled Day
(Enter a date)]]), "", WEEKNUM(t_TrackingLog[[#This Row],[Sampled Day
(Enter a date)]])-WEEKNUM(DATE(YEAR(t_TrackingLog[[#This Row],[Sampled Day
(Enter a date)]]),MONTH(t_TrackingLog[[#This Row],[Sampled Day
(Enter a date)]]),1))+1)</f>
        <v/>
      </c>
      <c r="D29" s="64" t="str">
        <f>IF(ISBLANK(t_TrackingLog[[#This Row],[Sampled Day
(Enter a date)]]), "", TEXT(t_TrackingLog[[#This Row],[Sampled Day
(Enter a date)]],"mmmm"))</f>
        <v/>
      </c>
      <c r="G29" s="61"/>
    </row>
    <row r="30" spans="2:7" x14ac:dyDescent="0.25">
      <c r="B30" s="64" t="str">
        <f>IF(ISBLANK(t_TrackingLog[[#This Row],[Sampled Day
(Enter a date)]]), "", TEXT(t_TrackingLog[[#This Row],[Sampled Day
(Enter a date)]],"dddd"))</f>
        <v/>
      </c>
      <c r="C30" s="64" t="str">
        <f>IF(ISBLANK(t_TrackingLog[[#This Row],[Sampled Day
(Enter a date)]]), "", WEEKNUM(t_TrackingLog[[#This Row],[Sampled Day
(Enter a date)]])-WEEKNUM(DATE(YEAR(t_TrackingLog[[#This Row],[Sampled Day
(Enter a date)]]),MONTH(t_TrackingLog[[#This Row],[Sampled Day
(Enter a date)]]),1))+1)</f>
        <v/>
      </c>
      <c r="D30" s="64" t="str">
        <f>IF(ISBLANK(t_TrackingLog[[#This Row],[Sampled Day
(Enter a date)]]), "", TEXT(t_TrackingLog[[#This Row],[Sampled Day
(Enter a date)]],"mmmm"))</f>
        <v/>
      </c>
      <c r="G30" s="61"/>
    </row>
    <row r="31" spans="2:7" x14ac:dyDescent="0.25">
      <c r="B31" s="64" t="str">
        <f>IF(ISBLANK(t_TrackingLog[[#This Row],[Sampled Day
(Enter a date)]]), "", TEXT(t_TrackingLog[[#This Row],[Sampled Day
(Enter a date)]],"dddd"))</f>
        <v/>
      </c>
      <c r="C31" s="64" t="str">
        <f>IF(ISBLANK(t_TrackingLog[[#This Row],[Sampled Day
(Enter a date)]]), "", WEEKNUM(t_TrackingLog[[#This Row],[Sampled Day
(Enter a date)]])-WEEKNUM(DATE(YEAR(t_TrackingLog[[#This Row],[Sampled Day
(Enter a date)]]),MONTH(t_TrackingLog[[#This Row],[Sampled Day
(Enter a date)]]),1))+1)</f>
        <v/>
      </c>
      <c r="D31" s="64" t="str">
        <f>IF(ISBLANK(t_TrackingLog[[#This Row],[Sampled Day
(Enter a date)]]), "", TEXT(t_TrackingLog[[#This Row],[Sampled Day
(Enter a date)]],"mmmm"))</f>
        <v/>
      </c>
      <c r="G31" s="61"/>
    </row>
    <row r="32" spans="2:7" x14ac:dyDescent="0.25">
      <c r="B32" s="64" t="str">
        <f>IF(ISBLANK(t_TrackingLog[[#This Row],[Sampled Day
(Enter a date)]]), "", TEXT(t_TrackingLog[[#This Row],[Sampled Day
(Enter a date)]],"dddd"))</f>
        <v/>
      </c>
      <c r="C32" s="64" t="str">
        <f>IF(ISBLANK(t_TrackingLog[[#This Row],[Sampled Day
(Enter a date)]]), "", WEEKNUM(t_TrackingLog[[#This Row],[Sampled Day
(Enter a date)]])-WEEKNUM(DATE(YEAR(t_TrackingLog[[#This Row],[Sampled Day
(Enter a date)]]),MONTH(t_TrackingLog[[#This Row],[Sampled Day
(Enter a date)]]),1))+1)</f>
        <v/>
      </c>
      <c r="D32" s="64" t="str">
        <f>IF(ISBLANK(t_TrackingLog[[#This Row],[Sampled Day
(Enter a date)]]), "", TEXT(t_TrackingLog[[#This Row],[Sampled Day
(Enter a date)]],"mmmm"))</f>
        <v/>
      </c>
      <c r="G32" s="61"/>
    </row>
    <row r="33" spans="2:7" x14ac:dyDescent="0.25">
      <c r="B33" s="64" t="str">
        <f>IF(ISBLANK(t_TrackingLog[[#This Row],[Sampled Day
(Enter a date)]]), "", TEXT(t_TrackingLog[[#This Row],[Sampled Day
(Enter a date)]],"dddd"))</f>
        <v/>
      </c>
      <c r="C33" s="64" t="str">
        <f>IF(ISBLANK(t_TrackingLog[[#This Row],[Sampled Day
(Enter a date)]]), "", WEEKNUM(t_TrackingLog[[#This Row],[Sampled Day
(Enter a date)]])-WEEKNUM(DATE(YEAR(t_TrackingLog[[#This Row],[Sampled Day
(Enter a date)]]),MONTH(t_TrackingLog[[#This Row],[Sampled Day
(Enter a date)]]),1))+1)</f>
        <v/>
      </c>
      <c r="D33" s="64" t="str">
        <f>IF(ISBLANK(t_TrackingLog[[#This Row],[Sampled Day
(Enter a date)]]), "", TEXT(t_TrackingLog[[#This Row],[Sampled Day
(Enter a date)]],"mmmm"))</f>
        <v/>
      </c>
      <c r="G33" s="61"/>
    </row>
    <row r="34" spans="2:7" x14ac:dyDescent="0.25">
      <c r="B34" s="64" t="str">
        <f>IF(ISBLANK(t_TrackingLog[[#This Row],[Sampled Day
(Enter a date)]]), "", TEXT(t_TrackingLog[[#This Row],[Sampled Day
(Enter a date)]],"dddd"))</f>
        <v/>
      </c>
      <c r="C34" s="64" t="str">
        <f>IF(ISBLANK(t_TrackingLog[[#This Row],[Sampled Day
(Enter a date)]]), "", WEEKNUM(t_TrackingLog[[#This Row],[Sampled Day
(Enter a date)]])-WEEKNUM(DATE(YEAR(t_TrackingLog[[#This Row],[Sampled Day
(Enter a date)]]),MONTH(t_TrackingLog[[#This Row],[Sampled Day
(Enter a date)]]),1))+1)</f>
        <v/>
      </c>
      <c r="D34" s="64" t="str">
        <f>IF(ISBLANK(t_TrackingLog[[#This Row],[Sampled Day
(Enter a date)]]), "", TEXT(t_TrackingLog[[#This Row],[Sampled Day
(Enter a date)]],"mmmm"))</f>
        <v/>
      </c>
      <c r="G34" s="61"/>
    </row>
    <row r="35" spans="2:7" x14ac:dyDescent="0.25">
      <c r="B35" s="64" t="str">
        <f>IF(ISBLANK(t_TrackingLog[[#This Row],[Sampled Day
(Enter a date)]]), "", TEXT(t_TrackingLog[[#This Row],[Sampled Day
(Enter a date)]],"dddd"))</f>
        <v/>
      </c>
      <c r="C35" s="64" t="str">
        <f>IF(ISBLANK(t_TrackingLog[[#This Row],[Sampled Day
(Enter a date)]]), "", WEEKNUM(t_TrackingLog[[#This Row],[Sampled Day
(Enter a date)]])-WEEKNUM(DATE(YEAR(t_TrackingLog[[#This Row],[Sampled Day
(Enter a date)]]),MONTH(t_TrackingLog[[#This Row],[Sampled Day
(Enter a date)]]),1))+1)</f>
        <v/>
      </c>
      <c r="D35" s="64" t="str">
        <f>IF(ISBLANK(t_TrackingLog[[#This Row],[Sampled Day
(Enter a date)]]), "", TEXT(t_TrackingLog[[#This Row],[Sampled Day
(Enter a date)]],"mmmm"))</f>
        <v/>
      </c>
      <c r="G35" s="61"/>
    </row>
    <row r="36" spans="2:7" x14ac:dyDescent="0.25">
      <c r="B36" s="64" t="str">
        <f>IF(ISBLANK(t_TrackingLog[[#This Row],[Sampled Day
(Enter a date)]]), "", TEXT(t_TrackingLog[[#This Row],[Sampled Day
(Enter a date)]],"dddd"))</f>
        <v/>
      </c>
      <c r="C36" s="64" t="str">
        <f>IF(ISBLANK(t_TrackingLog[[#This Row],[Sampled Day
(Enter a date)]]), "", WEEKNUM(t_TrackingLog[[#This Row],[Sampled Day
(Enter a date)]])-WEEKNUM(DATE(YEAR(t_TrackingLog[[#This Row],[Sampled Day
(Enter a date)]]),MONTH(t_TrackingLog[[#This Row],[Sampled Day
(Enter a date)]]),1))+1)</f>
        <v/>
      </c>
      <c r="D36" s="64" t="str">
        <f>IF(ISBLANK(t_TrackingLog[[#This Row],[Sampled Day
(Enter a date)]]), "", TEXT(t_TrackingLog[[#This Row],[Sampled Day
(Enter a date)]],"mmmm"))</f>
        <v/>
      </c>
      <c r="G36" s="61"/>
    </row>
    <row r="37" spans="2:7" x14ac:dyDescent="0.25">
      <c r="B37" s="64" t="str">
        <f>IF(ISBLANK(t_TrackingLog[[#This Row],[Sampled Day
(Enter a date)]]), "", TEXT(t_TrackingLog[[#This Row],[Sampled Day
(Enter a date)]],"dddd"))</f>
        <v/>
      </c>
      <c r="C37" s="64" t="str">
        <f>IF(ISBLANK(t_TrackingLog[[#This Row],[Sampled Day
(Enter a date)]]), "", WEEKNUM(t_TrackingLog[[#This Row],[Sampled Day
(Enter a date)]])-WEEKNUM(DATE(YEAR(t_TrackingLog[[#This Row],[Sampled Day
(Enter a date)]]),MONTH(t_TrackingLog[[#This Row],[Sampled Day
(Enter a date)]]),1))+1)</f>
        <v/>
      </c>
      <c r="D37" s="64" t="str">
        <f>IF(ISBLANK(t_TrackingLog[[#This Row],[Sampled Day
(Enter a date)]]), "", TEXT(t_TrackingLog[[#This Row],[Sampled Day
(Enter a date)]],"mmmm"))</f>
        <v/>
      </c>
      <c r="G37" s="61"/>
    </row>
    <row r="38" spans="2:7" x14ac:dyDescent="0.25">
      <c r="B38" s="64" t="str">
        <f>IF(ISBLANK(t_TrackingLog[[#This Row],[Sampled Day
(Enter a date)]]), "", TEXT(t_TrackingLog[[#This Row],[Sampled Day
(Enter a date)]],"dddd"))</f>
        <v/>
      </c>
      <c r="C38" s="64" t="str">
        <f>IF(ISBLANK(t_TrackingLog[[#This Row],[Sampled Day
(Enter a date)]]), "", WEEKNUM(t_TrackingLog[[#This Row],[Sampled Day
(Enter a date)]])-WEEKNUM(DATE(YEAR(t_TrackingLog[[#This Row],[Sampled Day
(Enter a date)]]),MONTH(t_TrackingLog[[#This Row],[Sampled Day
(Enter a date)]]),1))+1)</f>
        <v/>
      </c>
      <c r="D38" s="64" t="str">
        <f>IF(ISBLANK(t_TrackingLog[[#This Row],[Sampled Day
(Enter a date)]]), "", TEXT(t_TrackingLog[[#This Row],[Sampled Day
(Enter a date)]],"mmmm"))</f>
        <v/>
      </c>
      <c r="G38" s="61"/>
    </row>
    <row r="39" spans="2:7" x14ac:dyDescent="0.25">
      <c r="B39" s="64" t="str">
        <f>IF(ISBLANK(t_TrackingLog[[#This Row],[Sampled Day
(Enter a date)]]), "", TEXT(t_TrackingLog[[#This Row],[Sampled Day
(Enter a date)]],"dddd"))</f>
        <v/>
      </c>
      <c r="C39" s="64" t="str">
        <f>IF(ISBLANK(t_TrackingLog[[#This Row],[Sampled Day
(Enter a date)]]), "", WEEKNUM(t_TrackingLog[[#This Row],[Sampled Day
(Enter a date)]])-WEEKNUM(DATE(YEAR(t_TrackingLog[[#This Row],[Sampled Day
(Enter a date)]]),MONTH(t_TrackingLog[[#This Row],[Sampled Day
(Enter a date)]]),1))+1)</f>
        <v/>
      </c>
      <c r="D39" s="64" t="str">
        <f>IF(ISBLANK(t_TrackingLog[[#This Row],[Sampled Day
(Enter a date)]]), "", TEXT(t_TrackingLog[[#This Row],[Sampled Day
(Enter a date)]],"mmmm"))</f>
        <v/>
      </c>
      <c r="G39" s="61"/>
    </row>
    <row r="40" spans="2:7" x14ac:dyDescent="0.25">
      <c r="B40" s="64" t="str">
        <f>IF(ISBLANK(t_TrackingLog[[#This Row],[Sampled Day
(Enter a date)]]), "", TEXT(t_TrackingLog[[#This Row],[Sampled Day
(Enter a date)]],"dddd"))</f>
        <v/>
      </c>
      <c r="C40" s="64" t="str">
        <f>IF(ISBLANK(t_TrackingLog[[#This Row],[Sampled Day
(Enter a date)]]), "", WEEKNUM(t_TrackingLog[[#This Row],[Sampled Day
(Enter a date)]])-WEEKNUM(DATE(YEAR(t_TrackingLog[[#This Row],[Sampled Day
(Enter a date)]]),MONTH(t_TrackingLog[[#This Row],[Sampled Day
(Enter a date)]]),1))+1)</f>
        <v/>
      </c>
      <c r="D40" s="64" t="str">
        <f>IF(ISBLANK(t_TrackingLog[[#This Row],[Sampled Day
(Enter a date)]]), "", TEXT(t_TrackingLog[[#This Row],[Sampled Day
(Enter a date)]],"mmmm"))</f>
        <v/>
      </c>
      <c r="G40" s="61"/>
    </row>
    <row r="41" spans="2:7" x14ac:dyDescent="0.25">
      <c r="B41" s="64" t="str">
        <f>IF(ISBLANK(t_TrackingLog[[#This Row],[Sampled Day
(Enter a date)]]), "", TEXT(t_TrackingLog[[#This Row],[Sampled Day
(Enter a date)]],"dddd"))</f>
        <v/>
      </c>
      <c r="C41" s="64" t="str">
        <f>IF(ISBLANK(t_TrackingLog[[#This Row],[Sampled Day
(Enter a date)]]), "", WEEKNUM(t_TrackingLog[[#This Row],[Sampled Day
(Enter a date)]])-WEEKNUM(DATE(YEAR(t_TrackingLog[[#This Row],[Sampled Day
(Enter a date)]]),MONTH(t_TrackingLog[[#This Row],[Sampled Day
(Enter a date)]]),1))+1)</f>
        <v/>
      </c>
      <c r="D41" s="64" t="str">
        <f>IF(ISBLANK(t_TrackingLog[[#This Row],[Sampled Day
(Enter a date)]]), "", TEXT(t_TrackingLog[[#This Row],[Sampled Day
(Enter a date)]],"mmmm"))</f>
        <v/>
      </c>
      <c r="G41" s="61"/>
    </row>
    <row r="42" spans="2:7" x14ac:dyDescent="0.25">
      <c r="B42" s="64" t="str">
        <f>IF(ISBLANK(t_TrackingLog[[#This Row],[Sampled Day
(Enter a date)]]), "", TEXT(t_TrackingLog[[#This Row],[Sampled Day
(Enter a date)]],"dddd"))</f>
        <v/>
      </c>
      <c r="C42" s="64" t="str">
        <f>IF(ISBLANK(t_TrackingLog[[#This Row],[Sampled Day
(Enter a date)]]), "", WEEKNUM(t_TrackingLog[[#This Row],[Sampled Day
(Enter a date)]])-WEEKNUM(DATE(YEAR(t_TrackingLog[[#This Row],[Sampled Day
(Enter a date)]]),MONTH(t_TrackingLog[[#This Row],[Sampled Day
(Enter a date)]]),1))+1)</f>
        <v/>
      </c>
      <c r="D42" s="64" t="str">
        <f>IF(ISBLANK(t_TrackingLog[[#This Row],[Sampled Day
(Enter a date)]]), "", TEXT(t_TrackingLog[[#This Row],[Sampled Day
(Enter a date)]],"mmmm"))</f>
        <v/>
      </c>
      <c r="G42" s="61"/>
    </row>
    <row r="43" spans="2:7" x14ac:dyDescent="0.25">
      <c r="B43" s="64" t="str">
        <f>IF(ISBLANK(t_TrackingLog[[#This Row],[Sampled Day
(Enter a date)]]), "", TEXT(t_TrackingLog[[#This Row],[Sampled Day
(Enter a date)]],"dddd"))</f>
        <v/>
      </c>
      <c r="C43" s="64" t="str">
        <f>IF(ISBLANK(t_TrackingLog[[#This Row],[Sampled Day
(Enter a date)]]), "", WEEKNUM(t_TrackingLog[[#This Row],[Sampled Day
(Enter a date)]])-WEEKNUM(DATE(YEAR(t_TrackingLog[[#This Row],[Sampled Day
(Enter a date)]]),MONTH(t_TrackingLog[[#This Row],[Sampled Day
(Enter a date)]]),1))+1)</f>
        <v/>
      </c>
      <c r="D43" s="64" t="str">
        <f>IF(ISBLANK(t_TrackingLog[[#This Row],[Sampled Day
(Enter a date)]]), "", TEXT(t_TrackingLog[[#This Row],[Sampled Day
(Enter a date)]],"mmmm"))</f>
        <v/>
      </c>
      <c r="G43" s="61"/>
    </row>
    <row r="44" spans="2:7" x14ac:dyDescent="0.25">
      <c r="B44" s="64" t="str">
        <f>IF(ISBLANK(t_TrackingLog[[#This Row],[Sampled Day
(Enter a date)]]), "", TEXT(t_TrackingLog[[#This Row],[Sampled Day
(Enter a date)]],"dddd"))</f>
        <v/>
      </c>
      <c r="C44" s="64" t="str">
        <f>IF(ISBLANK(t_TrackingLog[[#This Row],[Sampled Day
(Enter a date)]]), "", WEEKNUM(t_TrackingLog[[#This Row],[Sampled Day
(Enter a date)]])-WEEKNUM(DATE(YEAR(t_TrackingLog[[#This Row],[Sampled Day
(Enter a date)]]),MONTH(t_TrackingLog[[#This Row],[Sampled Day
(Enter a date)]]),1))+1)</f>
        <v/>
      </c>
      <c r="D44" s="64" t="str">
        <f>IF(ISBLANK(t_TrackingLog[[#This Row],[Sampled Day
(Enter a date)]]), "", TEXT(t_TrackingLog[[#This Row],[Sampled Day
(Enter a date)]],"mmmm"))</f>
        <v/>
      </c>
      <c r="G44" s="61"/>
    </row>
    <row r="45" spans="2:7" x14ac:dyDescent="0.25">
      <c r="B45" s="64" t="str">
        <f>IF(ISBLANK(t_TrackingLog[[#This Row],[Sampled Day
(Enter a date)]]), "", TEXT(t_TrackingLog[[#This Row],[Sampled Day
(Enter a date)]],"dddd"))</f>
        <v/>
      </c>
      <c r="C45" s="64" t="str">
        <f>IF(ISBLANK(t_TrackingLog[[#This Row],[Sampled Day
(Enter a date)]]), "", WEEKNUM(t_TrackingLog[[#This Row],[Sampled Day
(Enter a date)]])-WEEKNUM(DATE(YEAR(t_TrackingLog[[#This Row],[Sampled Day
(Enter a date)]]),MONTH(t_TrackingLog[[#This Row],[Sampled Day
(Enter a date)]]),1))+1)</f>
        <v/>
      </c>
      <c r="D45" s="64" t="str">
        <f>IF(ISBLANK(t_TrackingLog[[#This Row],[Sampled Day
(Enter a date)]]), "", TEXT(t_TrackingLog[[#This Row],[Sampled Day
(Enter a date)]],"mmmm"))</f>
        <v/>
      </c>
      <c r="G45" s="61"/>
    </row>
    <row r="46" spans="2:7" x14ac:dyDescent="0.25">
      <c r="B46" s="64" t="str">
        <f>IF(ISBLANK(t_TrackingLog[[#This Row],[Sampled Day
(Enter a date)]]), "", TEXT(t_TrackingLog[[#This Row],[Sampled Day
(Enter a date)]],"dddd"))</f>
        <v/>
      </c>
      <c r="C46" s="64" t="str">
        <f>IF(ISBLANK(t_TrackingLog[[#This Row],[Sampled Day
(Enter a date)]]), "", WEEKNUM(t_TrackingLog[[#This Row],[Sampled Day
(Enter a date)]])-WEEKNUM(DATE(YEAR(t_TrackingLog[[#This Row],[Sampled Day
(Enter a date)]]),MONTH(t_TrackingLog[[#This Row],[Sampled Day
(Enter a date)]]),1))+1)</f>
        <v/>
      </c>
      <c r="D46" s="64" t="str">
        <f>IF(ISBLANK(t_TrackingLog[[#This Row],[Sampled Day
(Enter a date)]]), "", TEXT(t_TrackingLog[[#This Row],[Sampled Day
(Enter a date)]],"dddd"))</f>
        <v/>
      </c>
      <c r="G46" s="61"/>
    </row>
    <row r="47" spans="2:7" x14ac:dyDescent="0.25">
      <c r="B47" s="64" t="str">
        <f>IF(ISBLANK(t_TrackingLog[[#This Row],[Sampled Day
(Enter a date)]]), "", TEXT(t_TrackingLog[[#This Row],[Sampled Day
(Enter a date)]],"dddd"))</f>
        <v/>
      </c>
      <c r="C47" s="64" t="str">
        <f>IF(ISBLANK(t_TrackingLog[[#This Row],[Sampled Day
(Enter a date)]]), "", WEEKNUM(t_TrackingLog[[#This Row],[Sampled Day
(Enter a date)]])-WEEKNUM(DATE(YEAR(t_TrackingLog[[#This Row],[Sampled Day
(Enter a date)]]),MONTH(t_TrackingLog[[#This Row],[Sampled Day
(Enter a date)]]),1))+1)</f>
        <v/>
      </c>
      <c r="D47" s="64" t="str">
        <f>IF(ISBLANK(t_TrackingLog[[#This Row],[Sampled Day
(Enter a date)]]), "", TEXT(t_TrackingLog[[#This Row],[Sampled Day
(Enter a date)]],"dddd"))</f>
        <v/>
      </c>
      <c r="G47" s="61"/>
    </row>
    <row r="48" spans="2:7" x14ac:dyDescent="0.25">
      <c r="B48" s="64" t="str">
        <f>IF(ISBLANK(t_TrackingLog[[#This Row],[Sampled Day
(Enter a date)]]), "", TEXT(t_TrackingLog[[#This Row],[Sampled Day
(Enter a date)]],"dddd"))</f>
        <v/>
      </c>
      <c r="C48" s="64" t="str">
        <f>IF(ISBLANK(t_TrackingLog[[#This Row],[Sampled Day
(Enter a date)]]), "", WEEKNUM(t_TrackingLog[[#This Row],[Sampled Day
(Enter a date)]])-WEEKNUM(DATE(YEAR(t_TrackingLog[[#This Row],[Sampled Day
(Enter a date)]]),MONTH(t_TrackingLog[[#This Row],[Sampled Day
(Enter a date)]]),1))+1)</f>
        <v/>
      </c>
      <c r="D48" s="64" t="str">
        <f>IF(ISBLANK(t_TrackingLog[[#This Row],[Sampled Day
(Enter a date)]]), "", TEXT(t_TrackingLog[[#This Row],[Sampled Day
(Enter a date)]],"mmmm"))</f>
        <v/>
      </c>
      <c r="G48" s="61"/>
    </row>
    <row r="49" spans="2:7" x14ac:dyDescent="0.25">
      <c r="B49" s="64" t="str">
        <f>IF(ISBLANK(t_TrackingLog[[#This Row],[Sampled Day
(Enter a date)]]), "", TEXT(t_TrackingLog[[#This Row],[Sampled Day
(Enter a date)]],"dddd"))</f>
        <v/>
      </c>
      <c r="C49" s="64" t="str">
        <f>IF(ISBLANK(t_TrackingLog[[#This Row],[Sampled Day
(Enter a date)]]), "", WEEKNUM(t_TrackingLog[[#This Row],[Sampled Day
(Enter a date)]])-WEEKNUM(DATE(YEAR(t_TrackingLog[[#This Row],[Sampled Day
(Enter a date)]]),MONTH(t_TrackingLog[[#This Row],[Sampled Day
(Enter a date)]]),1))+1)</f>
        <v/>
      </c>
      <c r="D49" s="64" t="str">
        <f>IF(ISBLANK(t_TrackingLog[[#This Row],[Sampled Day
(Enter a date)]]), "", TEXT(t_TrackingLog[[#This Row],[Sampled Day
(Enter a date)]],"mmmm"))</f>
        <v/>
      </c>
      <c r="G49" s="61"/>
    </row>
    <row r="50" spans="2:7" x14ac:dyDescent="0.25">
      <c r="B50" s="64" t="str">
        <f>IF(ISBLANK(t_TrackingLog[[#This Row],[Sampled Day
(Enter a date)]]), "", TEXT(t_TrackingLog[[#This Row],[Sampled Day
(Enter a date)]],"dddd"))</f>
        <v/>
      </c>
      <c r="C50" s="64" t="str">
        <f>IF(ISBLANK(t_TrackingLog[[#This Row],[Sampled Day
(Enter a date)]]), "", WEEKNUM(t_TrackingLog[[#This Row],[Sampled Day
(Enter a date)]])-WEEKNUM(DATE(YEAR(t_TrackingLog[[#This Row],[Sampled Day
(Enter a date)]]),MONTH(t_TrackingLog[[#This Row],[Sampled Day
(Enter a date)]]),1))+1)</f>
        <v/>
      </c>
      <c r="D50" s="64" t="str">
        <f>IF(ISBLANK(t_TrackingLog[[#This Row],[Sampled Day
(Enter a date)]]), "", TEXT(t_TrackingLog[[#This Row],[Sampled Day
(Enter a date)]],"mmmm"))</f>
        <v/>
      </c>
      <c r="G50" s="61"/>
    </row>
    <row r="51" spans="2:7" x14ac:dyDescent="0.25">
      <c r="B51" s="64" t="str">
        <f>IF(ISBLANK(t_TrackingLog[[#This Row],[Sampled Day
(Enter a date)]]), "", TEXT(t_TrackingLog[[#This Row],[Sampled Day
(Enter a date)]],"dddd"))</f>
        <v/>
      </c>
      <c r="C51" s="64" t="str">
        <f>IF(ISBLANK(t_TrackingLog[[#This Row],[Sampled Day
(Enter a date)]]), "", WEEKNUM(t_TrackingLog[[#This Row],[Sampled Day
(Enter a date)]])-WEEKNUM(DATE(YEAR(t_TrackingLog[[#This Row],[Sampled Day
(Enter a date)]]),MONTH(t_TrackingLog[[#This Row],[Sampled Day
(Enter a date)]]),1))+1)</f>
        <v/>
      </c>
      <c r="D51" s="64" t="str">
        <f>IF(ISBLANK(t_TrackingLog[[#This Row],[Sampled Day
(Enter a date)]]), "", TEXT(t_TrackingLog[[#This Row],[Sampled Day
(Enter a date)]],"mmmm"))</f>
        <v/>
      </c>
      <c r="G51" s="61"/>
    </row>
    <row r="52" spans="2:7" x14ac:dyDescent="0.25">
      <c r="B52" s="64" t="str">
        <f>IF(ISBLANK(t_TrackingLog[[#This Row],[Sampled Day
(Enter a date)]]), "", TEXT(t_TrackingLog[[#This Row],[Sampled Day
(Enter a date)]],"dddd"))</f>
        <v/>
      </c>
      <c r="C52" s="64" t="str">
        <f>IF(ISBLANK(t_TrackingLog[[#This Row],[Sampled Day
(Enter a date)]]), "", WEEKNUM(t_TrackingLog[[#This Row],[Sampled Day
(Enter a date)]])-WEEKNUM(DATE(YEAR(t_TrackingLog[[#This Row],[Sampled Day
(Enter a date)]]),MONTH(t_TrackingLog[[#This Row],[Sampled Day
(Enter a date)]]),1))+1)</f>
        <v/>
      </c>
      <c r="D52" s="64" t="str">
        <f>IF(ISBLANK(t_TrackingLog[[#This Row],[Sampled Day
(Enter a date)]]), "", TEXT(t_TrackingLog[[#This Row],[Sampled Day
(Enter a date)]],"mmmm"))</f>
        <v/>
      </c>
      <c r="G52" s="61"/>
    </row>
    <row r="53" spans="2:7" x14ac:dyDescent="0.25">
      <c r="B53" s="64" t="str">
        <f>IF(ISBLANK(t_TrackingLog[[#This Row],[Sampled Day
(Enter a date)]]), "", TEXT(t_TrackingLog[[#This Row],[Sampled Day
(Enter a date)]],"dddd"))</f>
        <v/>
      </c>
      <c r="C53" s="64" t="str">
        <f>IF(ISBLANK(t_TrackingLog[[#This Row],[Sampled Day
(Enter a date)]]), "", WEEKNUM(t_TrackingLog[[#This Row],[Sampled Day
(Enter a date)]])-WEEKNUM(DATE(YEAR(t_TrackingLog[[#This Row],[Sampled Day
(Enter a date)]]),MONTH(t_TrackingLog[[#This Row],[Sampled Day
(Enter a date)]]),1))+1)</f>
        <v/>
      </c>
      <c r="D53" s="64" t="str">
        <f>IF(ISBLANK(t_TrackingLog[[#This Row],[Sampled Day
(Enter a date)]]), "", TEXT(t_TrackingLog[[#This Row],[Sampled Day
(Enter a date)]],"mmmm"))</f>
        <v/>
      </c>
      <c r="G53" s="61"/>
    </row>
    <row r="54" spans="2:7" x14ac:dyDescent="0.25">
      <c r="B54" s="64" t="str">
        <f>IF(ISBLANK(t_TrackingLog[[#This Row],[Sampled Day
(Enter a date)]]), "", TEXT(t_TrackingLog[[#This Row],[Sampled Day
(Enter a date)]],"dddd"))</f>
        <v/>
      </c>
      <c r="C54" s="64" t="str">
        <f>IF(ISBLANK(t_TrackingLog[[#This Row],[Sampled Day
(Enter a date)]]), "", WEEKNUM(t_TrackingLog[[#This Row],[Sampled Day
(Enter a date)]])-WEEKNUM(DATE(YEAR(t_TrackingLog[[#This Row],[Sampled Day
(Enter a date)]]),MONTH(t_TrackingLog[[#This Row],[Sampled Day
(Enter a date)]]),1))+1)</f>
        <v/>
      </c>
      <c r="D54" s="64" t="str">
        <f>IF(ISBLANK(t_TrackingLog[[#This Row],[Sampled Day
(Enter a date)]]), "", TEXT(t_TrackingLog[[#This Row],[Sampled Day
(Enter a date)]],"mmmm"))</f>
        <v/>
      </c>
      <c r="G54" s="61"/>
    </row>
    <row r="55" spans="2:7" x14ac:dyDescent="0.25">
      <c r="B55" s="64" t="str">
        <f>IF(ISBLANK(t_TrackingLog[[#This Row],[Sampled Day
(Enter a date)]]), "", TEXT(t_TrackingLog[[#This Row],[Sampled Day
(Enter a date)]],"dddd"))</f>
        <v/>
      </c>
      <c r="C55" s="64" t="str">
        <f>IF(ISBLANK(t_TrackingLog[[#This Row],[Sampled Day
(Enter a date)]]), "", WEEKNUM(t_TrackingLog[[#This Row],[Sampled Day
(Enter a date)]])-WEEKNUM(DATE(YEAR(t_TrackingLog[[#This Row],[Sampled Day
(Enter a date)]]),MONTH(t_TrackingLog[[#This Row],[Sampled Day
(Enter a date)]]),1))+1)</f>
        <v/>
      </c>
      <c r="D55" s="64" t="str">
        <f>IF(ISBLANK(t_TrackingLog[[#This Row],[Sampled Day
(Enter a date)]]), "", TEXT(t_TrackingLog[[#This Row],[Sampled Day
(Enter a date)]],"mmmm"))</f>
        <v/>
      </c>
      <c r="G55" s="61"/>
    </row>
    <row r="56" spans="2:7" x14ac:dyDescent="0.25">
      <c r="B56" s="64" t="str">
        <f>IF(ISBLANK(t_TrackingLog[[#This Row],[Sampled Day
(Enter a date)]]), "", TEXT(t_TrackingLog[[#This Row],[Sampled Day
(Enter a date)]],"dddd"))</f>
        <v/>
      </c>
      <c r="C56" s="64" t="str">
        <f>IF(ISBLANK(t_TrackingLog[[#This Row],[Sampled Day
(Enter a date)]]), "", WEEKNUM(t_TrackingLog[[#This Row],[Sampled Day
(Enter a date)]])-WEEKNUM(DATE(YEAR(t_TrackingLog[[#This Row],[Sampled Day
(Enter a date)]]),MONTH(t_TrackingLog[[#This Row],[Sampled Day
(Enter a date)]]),1))+1)</f>
        <v/>
      </c>
      <c r="D56" s="64" t="str">
        <f>IF(ISBLANK(t_TrackingLog[[#This Row],[Sampled Day
(Enter a date)]]), "", TEXT(t_TrackingLog[[#This Row],[Sampled Day
(Enter a date)]],"mmmm"))</f>
        <v/>
      </c>
      <c r="G56" s="61"/>
    </row>
    <row r="57" spans="2:7" x14ac:dyDescent="0.25">
      <c r="B57" s="64" t="str">
        <f>IF(ISBLANK(t_TrackingLog[[#This Row],[Sampled Day
(Enter a date)]]), "", TEXT(t_TrackingLog[[#This Row],[Sampled Day
(Enter a date)]],"dddd"))</f>
        <v/>
      </c>
      <c r="C57" s="64" t="str">
        <f>IF(ISBLANK(t_TrackingLog[[#This Row],[Sampled Day
(Enter a date)]]), "", WEEKNUM(t_TrackingLog[[#This Row],[Sampled Day
(Enter a date)]])-WEEKNUM(DATE(YEAR(t_TrackingLog[[#This Row],[Sampled Day
(Enter a date)]]),MONTH(t_TrackingLog[[#This Row],[Sampled Day
(Enter a date)]]),1))+1)</f>
        <v/>
      </c>
      <c r="D57" s="64" t="str">
        <f>IF(ISBLANK(t_TrackingLog[[#This Row],[Sampled Day
(Enter a date)]]), "", TEXT(t_TrackingLog[[#This Row],[Sampled Day
(Enter a date)]],"mmmm"))</f>
        <v/>
      </c>
      <c r="G57" s="61"/>
    </row>
    <row r="58" spans="2:7" x14ac:dyDescent="0.25">
      <c r="B58" s="64" t="str">
        <f>IF(ISBLANK(t_TrackingLog[[#This Row],[Sampled Day
(Enter a date)]]), "", TEXT(t_TrackingLog[[#This Row],[Sampled Day
(Enter a date)]],"dddd"))</f>
        <v/>
      </c>
      <c r="C58" s="64" t="str">
        <f>IF(ISBLANK(t_TrackingLog[[#This Row],[Sampled Day
(Enter a date)]]), "", WEEKNUM(t_TrackingLog[[#This Row],[Sampled Day
(Enter a date)]])-WEEKNUM(DATE(YEAR(t_TrackingLog[[#This Row],[Sampled Day
(Enter a date)]]),MONTH(t_TrackingLog[[#This Row],[Sampled Day
(Enter a date)]]),1))+1)</f>
        <v/>
      </c>
      <c r="D58" s="64" t="str">
        <f>IF(ISBLANK(t_TrackingLog[[#This Row],[Sampled Day
(Enter a date)]]), "", TEXT(t_TrackingLog[[#This Row],[Sampled Day
(Enter a date)]],"mmmm"))</f>
        <v/>
      </c>
      <c r="G58" s="61"/>
    </row>
    <row r="59" spans="2:7" x14ac:dyDescent="0.25">
      <c r="B59" s="64" t="str">
        <f>IF(ISBLANK(t_TrackingLog[[#This Row],[Sampled Day
(Enter a date)]]), "", TEXT(t_TrackingLog[[#This Row],[Sampled Day
(Enter a date)]],"dddd"))</f>
        <v/>
      </c>
      <c r="C59" s="64" t="str">
        <f>IF(ISBLANK(t_TrackingLog[[#This Row],[Sampled Day
(Enter a date)]]), "", WEEKNUM(t_TrackingLog[[#This Row],[Sampled Day
(Enter a date)]])-WEEKNUM(DATE(YEAR(t_TrackingLog[[#This Row],[Sampled Day
(Enter a date)]]),MONTH(t_TrackingLog[[#This Row],[Sampled Day
(Enter a date)]]),1))+1)</f>
        <v/>
      </c>
      <c r="D59" s="64" t="str">
        <f>IF(ISBLANK(t_TrackingLog[[#This Row],[Sampled Day
(Enter a date)]]), "", TEXT(t_TrackingLog[[#This Row],[Sampled Day
(Enter a date)]],"mmmm"))</f>
        <v/>
      </c>
      <c r="G59" s="61"/>
    </row>
    <row r="60" spans="2:7" x14ac:dyDescent="0.25">
      <c r="B60" s="64" t="str">
        <f>IF(ISBLANK(t_TrackingLog[[#This Row],[Sampled Day
(Enter a date)]]), "", TEXT(t_TrackingLog[[#This Row],[Sampled Day
(Enter a date)]],"dddd"))</f>
        <v/>
      </c>
      <c r="C60" s="64" t="str">
        <f>IF(ISBLANK(t_TrackingLog[[#This Row],[Sampled Day
(Enter a date)]]), "", WEEKNUM(t_TrackingLog[[#This Row],[Sampled Day
(Enter a date)]])-WEEKNUM(DATE(YEAR(t_TrackingLog[[#This Row],[Sampled Day
(Enter a date)]]),MONTH(t_TrackingLog[[#This Row],[Sampled Day
(Enter a date)]]),1))+1)</f>
        <v/>
      </c>
      <c r="D60" s="64" t="str">
        <f>IF(ISBLANK(t_TrackingLog[[#This Row],[Sampled Day
(Enter a date)]]), "", TEXT(t_TrackingLog[[#This Row],[Sampled Day
(Enter a date)]],"mmmm"))</f>
        <v/>
      </c>
      <c r="G60" s="61"/>
    </row>
    <row r="61" spans="2:7" x14ac:dyDescent="0.25">
      <c r="B61" s="64" t="str">
        <f>IF(ISBLANK(t_TrackingLog[[#This Row],[Sampled Day
(Enter a date)]]), "", TEXT(t_TrackingLog[[#This Row],[Sampled Day
(Enter a date)]],"dddd"))</f>
        <v/>
      </c>
      <c r="C61" s="64" t="str">
        <f>IF(ISBLANK(t_TrackingLog[[#This Row],[Sampled Day
(Enter a date)]]), "", WEEKNUM(t_TrackingLog[[#This Row],[Sampled Day
(Enter a date)]])-WEEKNUM(DATE(YEAR(t_TrackingLog[[#This Row],[Sampled Day
(Enter a date)]]),MONTH(t_TrackingLog[[#This Row],[Sampled Day
(Enter a date)]]),1))+1)</f>
        <v/>
      </c>
      <c r="D61" s="64" t="str">
        <f>IF(ISBLANK(t_TrackingLog[[#This Row],[Sampled Day
(Enter a date)]]), "", TEXT(t_TrackingLog[[#This Row],[Sampled Day
(Enter a date)]],"mmmm"))</f>
        <v/>
      </c>
      <c r="G61" s="61"/>
    </row>
    <row r="62" spans="2:7" x14ac:dyDescent="0.25">
      <c r="B62" s="64" t="str">
        <f>IF(ISBLANK(t_TrackingLog[[#This Row],[Sampled Day
(Enter a date)]]), "", TEXT(t_TrackingLog[[#This Row],[Sampled Day
(Enter a date)]],"dddd"))</f>
        <v/>
      </c>
      <c r="C62" s="64" t="str">
        <f>IF(ISBLANK(t_TrackingLog[[#This Row],[Sampled Day
(Enter a date)]]), "", WEEKNUM(t_TrackingLog[[#This Row],[Sampled Day
(Enter a date)]])-WEEKNUM(DATE(YEAR(t_TrackingLog[[#This Row],[Sampled Day
(Enter a date)]]),MONTH(t_TrackingLog[[#This Row],[Sampled Day
(Enter a date)]]),1))+1)</f>
        <v/>
      </c>
      <c r="D62" s="64" t="str">
        <f>IF(ISBLANK(t_TrackingLog[[#This Row],[Sampled Day
(Enter a date)]]), "", TEXT(t_TrackingLog[[#This Row],[Sampled Day
(Enter a date)]],"mmmm"))</f>
        <v/>
      </c>
      <c r="G62" s="61"/>
    </row>
    <row r="63" spans="2:7" x14ac:dyDescent="0.25">
      <c r="B63" s="64" t="str">
        <f>IF(ISBLANK(t_TrackingLog[[#This Row],[Sampled Day
(Enter a date)]]), "", TEXT(t_TrackingLog[[#This Row],[Sampled Day
(Enter a date)]],"dddd"))</f>
        <v/>
      </c>
      <c r="C63" s="64" t="str">
        <f>IF(ISBLANK(t_TrackingLog[[#This Row],[Sampled Day
(Enter a date)]]), "", WEEKNUM(t_TrackingLog[[#This Row],[Sampled Day
(Enter a date)]])-WEEKNUM(DATE(YEAR(t_TrackingLog[[#This Row],[Sampled Day
(Enter a date)]]),MONTH(t_TrackingLog[[#This Row],[Sampled Day
(Enter a date)]]),1))+1)</f>
        <v/>
      </c>
      <c r="D63" s="64" t="str">
        <f>IF(ISBLANK(t_TrackingLog[[#This Row],[Sampled Day
(Enter a date)]]), "", TEXT(t_TrackingLog[[#This Row],[Sampled Day
(Enter a date)]],"mmmm"))</f>
        <v/>
      </c>
      <c r="G63" s="61"/>
    </row>
    <row r="64" spans="2:7" x14ac:dyDescent="0.25">
      <c r="B64" s="64" t="str">
        <f>IF(ISBLANK(t_TrackingLog[[#This Row],[Sampled Day
(Enter a date)]]), "", TEXT(t_TrackingLog[[#This Row],[Sampled Day
(Enter a date)]],"dddd"))</f>
        <v/>
      </c>
      <c r="C64" s="64" t="str">
        <f>IF(ISBLANK(t_TrackingLog[[#This Row],[Sampled Day
(Enter a date)]]), "", WEEKNUM(t_TrackingLog[[#This Row],[Sampled Day
(Enter a date)]])-WEEKNUM(DATE(YEAR(t_TrackingLog[[#This Row],[Sampled Day
(Enter a date)]]),MONTH(t_TrackingLog[[#This Row],[Sampled Day
(Enter a date)]]),1))+1)</f>
        <v/>
      </c>
      <c r="D64" s="64" t="str">
        <f>IF(ISBLANK(t_TrackingLog[[#This Row],[Sampled Day
(Enter a date)]]), "", TEXT(t_TrackingLog[[#This Row],[Sampled Day
(Enter a date)]],"mmmm"))</f>
        <v/>
      </c>
      <c r="G64" s="61"/>
    </row>
    <row r="65" spans="2:7" x14ac:dyDescent="0.25">
      <c r="B65" s="64" t="str">
        <f>IF(ISBLANK(t_TrackingLog[[#This Row],[Sampled Day
(Enter a date)]]), "", TEXT(t_TrackingLog[[#This Row],[Sampled Day
(Enter a date)]],"dddd"))</f>
        <v/>
      </c>
      <c r="C65" s="64" t="str">
        <f>IF(ISBLANK(t_TrackingLog[[#This Row],[Sampled Day
(Enter a date)]]), "", WEEKNUM(t_TrackingLog[[#This Row],[Sampled Day
(Enter a date)]])-WEEKNUM(DATE(YEAR(t_TrackingLog[[#This Row],[Sampled Day
(Enter a date)]]),MONTH(t_TrackingLog[[#This Row],[Sampled Day
(Enter a date)]]),1))+1)</f>
        <v/>
      </c>
      <c r="D65" s="64" t="str">
        <f>IF(ISBLANK(t_TrackingLog[[#This Row],[Sampled Day
(Enter a date)]]), "", TEXT(t_TrackingLog[[#This Row],[Sampled Day
(Enter a date)]],"mmmm"))</f>
        <v/>
      </c>
      <c r="G65" s="61"/>
    </row>
    <row r="66" spans="2:7" x14ac:dyDescent="0.25">
      <c r="B66" s="64" t="str">
        <f>IF(ISBLANK(t_TrackingLog[[#This Row],[Sampled Day
(Enter a date)]]), "", TEXT(t_TrackingLog[[#This Row],[Sampled Day
(Enter a date)]],"dddd"))</f>
        <v/>
      </c>
      <c r="C66" s="64" t="str">
        <f>IF(ISBLANK(t_TrackingLog[[#This Row],[Sampled Day
(Enter a date)]]), "", WEEKNUM(t_TrackingLog[[#This Row],[Sampled Day
(Enter a date)]])-WEEKNUM(DATE(YEAR(t_TrackingLog[[#This Row],[Sampled Day
(Enter a date)]]),MONTH(t_TrackingLog[[#This Row],[Sampled Day
(Enter a date)]]),1))+1)</f>
        <v/>
      </c>
      <c r="D66" s="64" t="str">
        <f>IF(ISBLANK(t_TrackingLog[[#This Row],[Sampled Day
(Enter a date)]]), "", TEXT(t_TrackingLog[[#This Row],[Sampled Day
(Enter a date)]],"dddd"))</f>
        <v/>
      </c>
      <c r="G66" s="61"/>
    </row>
    <row r="67" spans="2:7" x14ac:dyDescent="0.25">
      <c r="B67" s="64" t="str">
        <f>IF(ISBLANK(t_TrackingLog[[#This Row],[Sampled Day
(Enter a date)]]), "", TEXT(t_TrackingLog[[#This Row],[Sampled Day
(Enter a date)]],"dddd"))</f>
        <v/>
      </c>
      <c r="C67" s="64" t="str">
        <f>IF(ISBLANK(t_TrackingLog[[#This Row],[Sampled Day
(Enter a date)]]), "", WEEKNUM(t_TrackingLog[[#This Row],[Sampled Day
(Enter a date)]])-WEEKNUM(DATE(YEAR(t_TrackingLog[[#This Row],[Sampled Day
(Enter a date)]]),MONTH(t_TrackingLog[[#This Row],[Sampled Day
(Enter a date)]]),1))+1)</f>
        <v/>
      </c>
      <c r="D67" s="64" t="str">
        <f>IF(ISBLANK(t_TrackingLog[[#This Row],[Sampled Day
(Enter a date)]]), "", TEXT(t_TrackingLog[[#This Row],[Sampled Day
(Enter a date)]],"dddd"))</f>
        <v/>
      </c>
      <c r="G67" s="61"/>
    </row>
    <row r="68" spans="2:7" x14ac:dyDescent="0.25">
      <c r="B68" s="64" t="str">
        <f>IF(ISBLANK(t_TrackingLog[[#This Row],[Sampled Day
(Enter a date)]]), "", TEXT(t_TrackingLog[[#This Row],[Sampled Day
(Enter a date)]],"dddd"))</f>
        <v/>
      </c>
      <c r="C68" s="64" t="str">
        <f>IF(ISBLANK(t_TrackingLog[[#This Row],[Sampled Day
(Enter a date)]]), "", WEEKNUM(t_TrackingLog[[#This Row],[Sampled Day
(Enter a date)]])-WEEKNUM(DATE(YEAR(t_TrackingLog[[#This Row],[Sampled Day
(Enter a date)]]),MONTH(t_TrackingLog[[#This Row],[Sampled Day
(Enter a date)]]),1))+1)</f>
        <v/>
      </c>
      <c r="D68" s="64" t="str">
        <f>IF(ISBLANK(t_TrackingLog[[#This Row],[Sampled Day
(Enter a date)]]), "", TEXT(t_TrackingLog[[#This Row],[Sampled Day
(Enter a date)]],"mmmm"))</f>
        <v/>
      </c>
      <c r="G68" s="61"/>
    </row>
    <row r="69" spans="2:7" x14ac:dyDescent="0.25">
      <c r="B69" s="64" t="str">
        <f>IF(ISBLANK(t_TrackingLog[[#This Row],[Sampled Day
(Enter a date)]]), "", TEXT(t_TrackingLog[[#This Row],[Sampled Day
(Enter a date)]],"dddd"))</f>
        <v/>
      </c>
      <c r="C69" s="64" t="str">
        <f>IF(ISBLANK(t_TrackingLog[[#This Row],[Sampled Day
(Enter a date)]]), "", WEEKNUM(t_TrackingLog[[#This Row],[Sampled Day
(Enter a date)]])-WEEKNUM(DATE(YEAR(t_TrackingLog[[#This Row],[Sampled Day
(Enter a date)]]),MONTH(t_TrackingLog[[#This Row],[Sampled Day
(Enter a date)]]),1))+1)</f>
        <v/>
      </c>
      <c r="D69" s="64" t="str">
        <f>IF(ISBLANK(t_TrackingLog[[#This Row],[Sampled Day
(Enter a date)]]), "", TEXT(t_TrackingLog[[#This Row],[Sampled Day
(Enter a date)]],"mmmm"))</f>
        <v/>
      </c>
      <c r="G69" s="61"/>
    </row>
    <row r="70" spans="2:7" x14ac:dyDescent="0.25">
      <c r="B70" s="64" t="str">
        <f>IF(ISBLANK(t_TrackingLog[[#This Row],[Sampled Day
(Enter a date)]]), "", TEXT(t_TrackingLog[[#This Row],[Sampled Day
(Enter a date)]],"dddd"))</f>
        <v/>
      </c>
      <c r="C70" s="64" t="str">
        <f>IF(ISBLANK(t_TrackingLog[[#This Row],[Sampled Day
(Enter a date)]]), "", WEEKNUM(t_TrackingLog[[#This Row],[Sampled Day
(Enter a date)]])-WEEKNUM(DATE(YEAR(t_TrackingLog[[#This Row],[Sampled Day
(Enter a date)]]),MONTH(t_TrackingLog[[#This Row],[Sampled Day
(Enter a date)]]),1))+1)</f>
        <v/>
      </c>
      <c r="D70" s="64" t="str">
        <f>IF(ISBLANK(t_TrackingLog[[#This Row],[Sampled Day
(Enter a date)]]), "", TEXT(t_TrackingLog[[#This Row],[Sampled Day
(Enter a date)]],"mmmm"))</f>
        <v/>
      </c>
      <c r="G70" s="61"/>
    </row>
    <row r="71" spans="2:7" x14ac:dyDescent="0.25">
      <c r="B71" s="64" t="str">
        <f>IF(ISBLANK(t_TrackingLog[[#This Row],[Sampled Day
(Enter a date)]]), "", TEXT(t_TrackingLog[[#This Row],[Sampled Day
(Enter a date)]],"dddd"))</f>
        <v/>
      </c>
      <c r="C71" s="64" t="str">
        <f>IF(ISBLANK(t_TrackingLog[[#This Row],[Sampled Day
(Enter a date)]]), "", WEEKNUM(t_TrackingLog[[#This Row],[Sampled Day
(Enter a date)]])-WEEKNUM(DATE(YEAR(t_TrackingLog[[#This Row],[Sampled Day
(Enter a date)]]),MONTH(t_TrackingLog[[#This Row],[Sampled Day
(Enter a date)]]),1))+1)</f>
        <v/>
      </c>
      <c r="D71" s="64" t="str">
        <f>IF(ISBLANK(t_TrackingLog[[#This Row],[Sampled Day
(Enter a date)]]), "", TEXT(t_TrackingLog[[#This Row],[Sampled Day
(Enter a date)]],"mmmm"))</f>
        <v/>
      </c>
      <c r="G71" s="61"/>
    </row>
    <row r="72" spans="2:7" x14ac:dyDescent="0.25">
      <c r="B72" s="64" t="str">
        <f>IF(ISBLANK(t_TrackingLog[[#This Row],[Sampled Day
(Enter a date)]]), "", TEXT(t_TrackingLog[[#This Row],[Sampled Day
(Enter a date)]],"dddd"))</f>
        <v/>
      </c>
      <c r="C72" s="64" t="str">
        <f>IF(ISBLANK(t_TrackingLog[[#This Row],[Sampled Day
(Enter a date)]]), "", WEEKNUM(t_TrackingLog[[#This Row],[Sampled Day
(Enter a date)]])-WEEKNUM(DATE(YEAR(t_TrackingLog[[#This Row],[Sampled Day
(Enter a date)]]),MONTH(t_TrackingLog[[#This Row],[Sampled Day
(Enter a date)]]),1))+1)</f>
        <v/>
      </c>
      <c r="D72" s="64" t="str">
        <f>IF(ISBLANK(t_TrackingLog[[#This Row],[Sampled Day
(Enter a date)]]), "", TEXT(t_TrackingLog[[#This Row],[Sampled Day
(Enter a date)]],"mmmm"))</f>
        <v/>
      </c>
      <c r="G72" s="61"/>
    </row>
    <row r="73" spans="2:7" x14ac:dyDescent="0.25">
      <c r="B73" s="64" t="str">
        <f>IF(ISBLANK(t_TrackingLog[[#This Row],[Sampled Day
(Enter a date)]]), "", TEXT(t_TrackingLog[[#This Row],[Sampled Day
(Enter a date)]],"dddd"))</f>
        <v/>
      </c>
      <c r="C73" s="64" t="str">
        <f>IF(ISBLANK(t_TrackingLog[[#This Row],[Sampled Day
(Enter a date)]]), "", WEEKNUM(t_TrackingLog[[#This Row],[Sampled Day
(Enter a date)]])-WEEKNUM(DATE(YEAR(t_TrackingLog[[#This Row],[Sampled Day
(Enter a date)]]),MONTH(t_TrackingLog[[#This Row],[Sampled Day
(Enter a date)]]),1))+1)</f>
        <v/>
      </c>
      <c r="D73" s="64" t="str">
        <f>IF(ISBLANK(t_TrackingLog[[#This Row],[Sampled Day
(Enter a date)]]), "", TEXT(t_TrackingLog[[#This Row],[Sampled Day
(Enter a date)]],"mmmm"))</f>
        <v/>
      </c>
      <c r="G73" s="61"/>
    </row>
    <row r="74" spans="2:7" x14ac:dyDescent="0.25">
      <c r="B74" s="64" t="str">
        <f>IF(ISBLANK(t_TrackingLog[[#This Row],[Sampled Day
(Enter a date)]]), "", TEXT(t_TrackingLog[[#This Row],[Sampled Day
(Enter a date)]],"dddd"))</f>
        <v/>
      </c>
      <c r="C74" s="64" t="str">
        <f>IF(ISBLANK(t_TrackingLog[[#This Row],[Sampled Day
(Enter a date)]]), "", WEEKNUM(t_TrackingLog[[#This Row],[Sampled Day
(Enter a date)]])-WEEKNUM(DATE(YEAR(t_TrackingLog[[#This Row],[Sampled Day
(Enter a date)]]),MONTH(t_TrackingLog[[#This Row],[Sampled Day
(Enter a date)]]),1))+1)</f>
        <v/>
      </c>
      <c r="D74" s="64" t="str">
        <f>IF(ISBLANK(t_TrackingLog[[#This Row],[Sampled Day
(Enter a date)]]), "", TEXT(t_TrackingLog[[#This Row],[Sampled Day
(Enter a date)]],"mmmm"))</f>
        <v/>
      </c>
      <c r="G74" s="61"/>
    </row>
    <row r="75" spans="2:7" x14ac:dyDescent="0.25">
      <c r="B75" s="64" t="str">
        <f>IF(ISBLANK(t_TrackingLog[[#This Row],[Sampled Day
(Enter a date)]]), "", TEXT(t_TrackingLog[[#This Row],[Sampled Day
(Enter a date)]],"dddd"))</f>
        <v/>
      </c>
      <c r="C75" s="64" t="str">
        <f>IF(ISBLANK(t_TrackingLog[[#This Row],[Sampled Day
(Enter a date)]]), "", WEEKNUM(t_TrackingLog[[#This Row],[Sampled Day
(Enter a date)]])-WEEKNUM(DATE(YEAR(t_TrackingLog[[#This Row],[Sampled Day
(Enter a date)]]),MONTH(t_TrackingLog[[#This Row],[Sampled Day
(Enter a date)]]),1))+1)</f>
        <v/>
      </c>
      <c r="D75" s="64" t="str">
        <f>IF(ISBLANK(t_TrackingLog[[#This Row],[Sampled Day
(Enter a date)]]), "", TEXT(t_TrackingLog[[#This Row],[Sampled Day
(Enter a date)]],"mmmm"))</f>
        <v/>
      </c>
      <c r="G75" s="61"/>
    </row>
    <row r="76" spans="2:7" x14ac:dyDescent="0.25">
      <c r="B76" s="64" t="str">
        <f>IF(ISBLANK(t_TrackingLog[[#This Row],[Sampled Day
(Enter a date)]]), "", TEXT(t_TrackingLog[[#This Row],[Sampled Day
(Enter a date)]],"dddd"))</f>
        <v/>
      </c>
      <c r="C76" s="64" t="str">
        <f>IF(ISBLANK(t_TrackingLog[[#This Row],[Sampled Day
(Enter a date)]]), "", WEEKNUM(t_TrackingLog[[#This Row],[Sampled Day
(Enter a date)]])-WEEKNUM(DATE(YEAR(t_TrackingLog[[#This Row],[Sampled Day
(Enter a date)]]),MONTH(t_TrackingLog[[#This Row],[Sampled Day
(Enter a date)]]),1))+1)</f>
        <v/>
      </c>
      <c r="D76" s="64" t="str">
        <f>IF(ISBLANK(t_TrackingLog[[#This Row],[Sampled Day
(Enter a date)]]), "", TEXT(t_TrackingLog[[#This Row],[Sampled Day
(Enter a date)]],"mmmm"))</f>
        <v/>
      </c>
      <c r="G76" s="61"/>
    </row>
    <row r="77" spans="2:7" x14ac:dyDescent="0.25">
      <c r="B77" s="64" t="str">
        <f>IF(ISBLANK(t_TrackingLog[[#This Row],[Sampled Day
(Enter a date)]]), "", TEXT(t_TrackingLog[[#This Row],[Sampled Day
(Enter a date)]],"dddd"))</f>
        <v/>
      </c>
      <c r="C77" s="64" t="str">
        <f>IF(ISBLANK(t_TrackingLog[[#This Row],[Sampled Day
(Enter a date)]]), "", WEEKNUM(t_TrackingLog[[#This Row],[Sampled Day
(Enter a date)]])-WEEKNUM(DATE(YEAR(t_TrackingLog[[#This Row],[Sampled Day
(Enter a date)]]),MONTH(t_TrackingLog[[#This Row],[Sampled Day
(Enter a date)]]),1))+1)</f>
        <v/>
      </c>
      <c r="D77" s="64" t="str">
        <f>IF(ISBLANK(t_TrackingLog[[#This Row],[Sampled Day
(Enter a date)]]), "", TEXT(t_TrackingLog[[#This Row],[Sampled Day
(Enter a date)]],"mmmm"))</f>
        <v/>
      </c>
      <c r="G77" s="61"/>
    </row>
    <row r="78" spans="2:7" x14ac:dyDescent="0.25">
      <c r="B78" s="64" t="str">
        <f>IF(ISBLANK(t_TrackingLog[[#This Row],[Sampled Day
(Enter a date)]]), "", TEXT(t_TrackingLog[[#This Row],[Sampled Day
(Enter a date)]],"dddd"))</f>
        <v/>
      </c>
      <c r="C78" s="64" t="str">
        <f>IF(ISBLANK(t_TrackingLog[[#This Row],[Sampled Day
(Enter a date)]]), "", WEEKNUM(t_TrackingLog[[#This Row],[Sampled Day
(Enter a date)]])-WEEKNUM(DATE(YEAR(t_TrackingLog[[#This Row],[Sampled Day
(Enter a date)]]),MONTH(t_TrackingLog[[#This Row],[Sampled Day
(Enter a date)]]),1))+1)</f>
        <v/>
      </c>
      <c r="D78" s="64" t="str">
        <f>IF(ISBLANK(t_TrackingLog[[#This Row],[Sampled Day
(Enter a date)]]), "", TEXT(t_TrackingLog[[#This Row],[Sampled Day
(Enter a date)]],"mmmm"))</f>
        <v/>
      </c>
      <c r="G78" s="61"/>
    </row>
    <row r="79" spans="2:7" x14ac:dyDescent="0.25">
      <c r="B79" s="64" t="str">
        <f>IF(ISBLANK(t_TrackingLog[[#This Row],[Sampled Day
(Enter a date)]]), "", TEXT(t_TrackingLog[[#This Row],[Sampled Day
(Enter a date)]],"dddd"))</f>
        <v/>
      </c>
      <c r="C79" s="64" t="str">
        <f>IF(ISBLANK(t_TrackingLog[[#This Row],[Sampled Day
(Enter a date)]]), "", WEEKNUM(t_TrackingLog[[#This Row],[Sampled Day
(Enter a date)]])-WEEKNUM(DATE(YEAR(t_TrackingLog[[#This Row],[Sampled Day
(Enter a date)]]),MONTH(t_TrackingLog[[#This Row],[Sampled Day
(Enter a date)]]),1))+1)</f>
        <v/>
      </c>
      <c r="D79" s="64" t="str">
        <f>IF(ISBLANK(t_TrackingLog[[#This Row],[Sampled Day
(Enter a date)]]), "", TEXT(t_TrackingLog[[#This Row],[Sampled Day
(Enter a date)]],"mmmm"))</f>
        <v/>
      </c>
      <c r="G79" s="61"/>
    </row>
    <row r="80" spans="2:7" x14ac:dyDescent="0.25">
      <c r="B80" s="64" t="str">
        <f>IF(ISBLANK(t_TrackingLog[[#This Row],[Sampled Day
(Enter a date)]]), "", TEXT(t_TrackingLog[[#This Row],[Sampled Day
(Enter a date)]],"dddd"))</f>
        <v/>
      </c>
      <c r="C80" s="64" t="str">
        <f>IF(ISBLANK(t_TrackingLog[[#This Row],[Sampled Day
(Enter a date)]]), "", WEEKNUM(t_TrackingLog[[#This Row],[Sampled Day
(Enter a date)]])-WEEKNUM(DATE(YEAR(t_TrackingLog[[#This Row],[Sampled Day
(Enter a date)]]),MONTH(t_TrackingLog[[#This Row],[Sampled Day
(Enter a date)]]),1))+1)</f>
        <v/>
      </c>
      <c r="D80" s="64" t="str">
        <f>IF(ISBLANK(t_TrackingLog[[#This Row],[Sampled Day
(Enter a date)]]), "", TEXT(t_TrackingLog[[#This Row],[Sampled Day
(Enter a date)]],"mmmm"))</f>
        <v/>
      </c>
      <c r="G80" s="61"/>
    </row>
    <row r="81" spans="2:7" x14ac:dyDescent="0.25">
      <c r="B81" s="64" t="str">
        <f>IF(ISBLANK(t_TrackingLog[[#This Row],[Sampled Day
(Enter a date)]]), "", TEXT(t_TrackingLog[[#This Row],[Sampled Day
(Enter a date)]],"dddd"))</f>
        <v/>
      </c>
      <c r="C81" s="64" t="str">
        <f>IF(ISBLANK(t_TrackingLog[[#This Row],[Sampled Day
(Enter a date)]]), "", WEEKNUM(t_TrackingLog[[#This Row],[Sampled Day
(Enter a date)]])-WEEKNUM(DATE(YEAR(t_TrackingLog[[#This Row],[Sampled Day
(Enter a date)]]),MONTH(t_TrackingLog[[#This Row],[Sampled Day
(Enter a date)]]),1))+1)</f>
        <v/>
      </c>
      <c r="D81" s="64" t="str">
        <f>IF(ISBLANK(t_TrackingLog[[#This Row],[Sampled Day
(Enter a date)]]), "", TEXT(t_TrackingLog[[#This Row],[Sampled Day
(Enter a date)]],"mmmm"))</f>
        <v/>
      </c>
      <c r="G81" s="61"/>
    </row>
    <row r="82" spans="2:7" x14ac:dyDescent="0.25">
      <c r="B82" s="64" t="str">
        <f>IF(ISBLANK(t_TrackingLog[[#This Row],[Sampled Day
(Enter a date)]]), "", TEXT(t_TrackingLog[[#This Row],[Sampled Day
(Enter a date)]],"dddd"))</f>
        <v/>
      </c>
      <c r="C82" s="64" t="str">
        <f>IF(ISBLANK(t_TrackingLog[[#This Row],[Sampled Day
(Enter a date)]]), "", WEEKNUM(t_TrackingLog[[#This Row],[Sampled Day
(Enter a date)]])-WEEKNUM(DATE(YEAR(t_TrackingLog[[#This Row],[Sampled Day
(Enter a date)]]),MONTH(t_TrackingLog[[#This Row],[Sampled Day
(Enter a date)]]),1))+1)</f>
        <v/>
      </c>
      <c r="D82" s="64" t="str">
        <f>IF(ISBLANK(t_TrackingLog[[#This Row],[Sampled Day
(Enter a date)]]), "", TEXT(t_TrackingLog[[#This Row],[Sampled Day
(Enter a date)]],"mmmm"))</f>
        <v/>
      </c>
      <c r="G82" s="61"/>
    </row>
    <row r="83" spans="2:7" x14ac:dyDescent="0.25">
      <c r="B83" s="64" t="str">
        <f>IF(ISBLANK(t_TrackingLog[[#This Row],[Sampled Day
(Enter a date)]]), "", TEXT(t_TrackingLog[[#This Row],[Sampled Day
(Enter a date)]],"dddd"))</f>
        <v/>
      </c>
      <c r="C83" s="64" t="str">
        <f>IF(ISBLANK(t_TrackingLog[[#This Row],[Sampled Day
(Enter a date)]]), "", WEEKNUM(t_TrackingLog[[#This Row],[Sampled Day
(Enter a date)]])-WEEKNUM(DATE(YEAR(t_TrackingLog[[#This Row],[Sampled Day
(Enter a date)]]),MONTH(t_TrackingLog[[#This Row],[Sampled Day
(Enter a date)]]),1))+1)</f>
        <v/>
      </c>
      <c r="D83" s="64" t="str">
        <f>IF(ISBLANK(t_TrackingLog[[#This Row],[Sampled Day
(Enter a date)]]), "", TEXT(t_TrackingLog[[#This Row],[Sampled Day
(Enter a date)]],"mmmm"))</f>
        <v/>
      </c>
      <c r="G83" s="61"/>
    </row>
    <row r="84" spans="2:7" x14ac:dyDescent="0.25">
      <c r="B84" s="64" t="str">
        <f>IF(ISBLANK(t_TrackingLog[[#This Row],[Sampled Day
(Enter a date)]]), "", TEXT(t_TrackingLog[[#This Row],[Sampled Day
(Enter a date)]],"dddd"))</f>
        <v/>
      </c>
      <c r="C84" s="64" t="str">
        <f>IF(ISBLANK(t_TrackingLog[[#This Row],[Sampled Day
(Enter a date)]]), "", WEEKNUM(t_TrackingLog[[#This Row],[Sampled Day
(Enter a date)]])-WEEKNUM(DATE(YEAR(t_TrackingLog[[#This Row],[Sampled Day
(Enter a date)]]),MONTH(t_TrackingLog[[#This Row],[Sampled Day
(Enter a date)]]),1))+1)</f>
        <v/>
      </c>
      <c r="D84" s="64" t="str">
        <f>IF(ISBLANK(t_TrackingLog[[#This Row],[Sampled Day
(Enter a date)]]), "", TEXT(t_TrackingLog[[#This Row],[Sampled Day
(Enter a date)]],"mmmm"))</f>
        <v/>
      </c>
      <c r="G84" s="61"/>
    </row>
    <row r="85" spans="2:7" x14ac:dyDescent="0.25">
      <c r="B85" s="64" t="str">
        <f>IF(ISBLANK(t_TrackingLog[[#This Row],[Sampled Day
(Enter a date)]]), "", TEXT(t_TrackingLog[[#This Row],[Sampled Day
(Enter a date)]],"dddd"))</f>
        <v/>
      </c>
      <c r="C85" s="64" t="str">
        <f>IF(ISBLANK(t_TrackingLog[[#This Row],[Sampled Day
(Enter a date)]]), "", WEEKNUM(t_TrackingLog[[#This Row],[Sampled Day
(Enter a date)]])-WEEKNUM(DATE(YEAR(t_TrackingLog[[#This Row],[Sampled Day
(Enter a date)]]),MONTH(t_TrackingLog[[#This Row],[Sampled Day
(Enter a date)]]),1))+1)</f>
        <v/>
      </c>
      <c r="D85" s="64" t="str">
        <f>IF(ISBLANK(t_TrackingLog[[#This Row],[Sampled Day
(Enter a date)]]), "", TEXT(t_TrackingLog[[#This Row],[Sampled Day
(Enter a date)]],"mmmm"))</f>
        <v/>
      </c>
      <c r="G85" s="61"/>
    </row>
    <row r="86" spans="2:7" x14ac:dyDescent="0.25">
      <c r="B86" s="64" t="str">
        <f>IF(ISBLANK(t_TrackingLog[[#This Row],[Sampled Day
(Enter a date)]]), "", TEXT(t_TrackingLog[[#This Row],[Sampled Day
(Enter a date)]],"dddd"))</f>
        <v/>
      </c>
      <c r="C86" s="64" t="str">
        <f>IF(ISBLANK(t_TrackingLog[[#This Row],[Sampled Day
(Enter a date)]]), "", WEEKNUM(t_TrackingLog[[#This Row],[Sampled Day
(Enter a date)]])-WEEKNUM(DATE(YEAR(t_TrackingLog[[#This Row],[Sampled Day
(Enter a date)]]),MONTH(t_TrackingLog[[#This Row],[Sampled Day
(Enter a date)]]),1))+1)</f>
        <v/>
      </c>
      <c r="D86" s="64" t="str">
        <f>IF(ISBLANK(t_TrackingLog[[#This Row],[Sampled Day
(Enter a date)]]), "", TEXT(t_TrackingLog[[#This Row],[Sampled Day
(Enter a date)]],"dddd"))</f>
        <v/>
      </c>
      <c r="G86" s="61"/>
    </row>
    <row r="87" spans="2:7" x14ac:dyDescent="0.25">
      <c r="B87" s="64" t="str">
        <f>IF(ISBLANK(t_TrackingLog[[#This Row],[Sampled Day
(Enter a date)]]), "", TEXT(t_TrackingLog[[#This Row],[Sampled Day
(Enter a date)]],"dddd"))</f>
        <v/>
      </c>
      <c r="C87" s="64" t="str">
        <f>IF(ISBLANK(t_TrackingLog[[#This Row],[Sampled Day
(Enter a date)]]), "", WEEKNUM(t_TrackingLog[[#This Row],[Sampled Day
(Enter a date)]])-WEEKNUM(DATE(YEAR(t_TrackingLog[[#This Row],[Sampled Day
(Enter a date)]]),MONTH(t_TrackingLog[[#This Row],[Sampled Day
(Enter a date)]]),1))+1)</f>
        <v/>
      </c>
      <c r="D87" s="64" t="str">
        <f>IF(ISBLANK(t_TrackingLog[[#This Row],[Sampled Day
(Enter a date)]]), "", TEXT(t_TrackingLog[[#This Row],[Sampled Day
(Enter a date)]],"dddd"))</f>
        <v/>
      </c>
      <c r="G87" s="61"/>
    </row>
    <row r="88" spans="2:7" x14ac:dyDescent="0.25">
      <c r="B88" s="64" t="str">
        <f>IF(ISBLANK(t_TrackingLog[[#This Row],[Sampled Day
(Enter a date)]]), "", TEXT(t_TrackingLog[[#This Row],[Sampled Day
(Enter a date)]],"dddd"))</f>
        <v/>
      </c>
      <c r="C88" s="64" t="str">
        <f>IF(ISBLANK(t_TrackingLog[[#This Row],[Sampled Day
(Enter a date)]]), "", WEEKNUM(t_TrackingLog[[#This Row],[Sampled Day
(Enter a date)]])-WEEKNUM(DATE(YEAR(t_TrackingLog[[#This Row],[Sampled Day
(Enter a date)]]),MONTH(t_TrackingLog[[#This Row],[Sampled Day
(Enter a date)]]),1))+1)</f>
        <v/>
      </c>
      <c r="D88" s="64" t="str">
        <f>IF(ISBLANK(t_TrackingLog[[#This Row],[Sampled Day
(Enter a date)]]), "", TEXT(t_TrackingLog[[#This Row],[Sampled Day
(Enter a date)]],"mmmm"))</f>
        <v/>
      </c>
      <c r="G88" s="61"/>
    </row>
    <row r="89" spans="2:7" x14ac:dyDescent="0.25">
      <c r="B89" s="64" t="str">
        <f>IF(ISBLANK(t_TrackingLog[[#This Row],[Sampled Day
(Enter a date)]]), "", TEXT(t_TrackingLog[[#This Row],[Sampled Day
(Enter a date)]],"dddd"))</f>
        <v/>
      </c>
      <c r="C89" s="64" t="str">
        <f>IF(ISBLANK(t_TrackingLog[[#This Row],[Sampled Day
(Enter a date)]]), "", WEEKNUM(t_TrackingLog[[#This Row],[Sampled Day
(Enter a date)]])-WEEKNUM(DATE(YEAR(t_TrackingLog[[#This Row],[Sampled Day
(Enter a date)]]),MONTH(t_TrackingLog[[#This Row],[Sampled Day
(Enter a date)]]),1))+1)</f>
        <v/>
      </c>
      <c r="D89" s="64" t="str">
        <f>IF(ISBLANK(t_TrackingLog[[#This Row],[Sampled Day
(Enter a date)]]), "", TEXT(t_TrackingLog[[#This Row],[Sampled Day
(Enter a date)]],"mmmm"))</f>
        <v/>
      </c>
      <c r="G89" s="61"/>
    </row>
    <row r="90" spans="2:7" x14ac:dyDescent="0.25">
      <c r="B90" s="64" t="str">
        <f>IF(ISBLANK(t_TrackingLog[[#This Row],[Sampled Day
(Enter a date)]]), "", TEXT(t_TrackingLog[[#This Row],[Sampled Day
(Enter a date)]],"dddd"))</f>
        <v/>
      </c>
      <c r="C90" s="64" t="str">
        <f>IF(ISBLANK(t_TrackingLog[[#This Row],[Sampled Day
(Enter a date)]]), "", WEEKNUM(t_TrackingLog[[#This Row],[Sampled Day
(Enter a date)]])-WEEKNUM(DATE(YEAR(t_TrackingLog[[#This Row],[Sampled Day
(Enter a date)]]),MONTH(t_TrackingLog[[#This Row],[Sampled Day
(Enter a date)]]),1))+1)</f>
        <v/>
      </c>
      <c r="D90" s="64" t="str">
        <f>IF(ISBLANK(t_TrackingLog[[#This Row],[Sampled Day
(Enter a date)]]), "", TEXT(t_TrackingLog[[#This Row],[Sampled Day
(Enter a date)]],"mmmm"))</f>
        <v/>
      </c>
      <c r="G90" s="61"/>
    </row>
    <row r="91" spans="2:7" x14ac:dyDescent="0.25">
      <c r="B91" s="64" t="str">
        <f>IF(ISBLANK(t_TrackingLog[[#This Row],[Sampled Day
(Enter a date)]]), "", TEXT(t_TrackingLog[[#This Row],[Sampled Day
(Enter a date)]],"dddd"))</f>
        <v/>
      </c>
      <c r="C91" s="64" t="str">
        <f>IF(ISBLANK(t_TrackingLog[[#This Row],[Sampled Day
(Enter a date)]]), "", WEEKNUM(t_TrackingLog[[#This Row],[Sampled Day
(Enter a date)]])-WEEKNUM(DATE(YEAR(t_TrackingLog[[#This Row],[Sampled Day
(Enter a date)]]),MONTH(t_TrackingLog[[#This Row],[Sampled Day
(Enter a date)]]),1))+1)</f>
        <v/>
      </c>
      <c r="D91" s="64" t="str">
        <f>IF(ISBLANK(t_TrackingLog[[#This Row],[Sampled Day
(Enter a date)]]), "", TEXT(t_TrackingLog[[#This Row],[Sampled Day
(Enter a date)]],"mmmm"))</f>
        <v/>
      </c>
      <c r="G91" s="61"/>
    </row>
    <row r="92" spans="2:7" x14ac:dyDescent="0.25">
      <c r="B92" s="64" t="str">
        <f>IF(ISBLANK(t_TrackingLog[[#This Row],[Sampled Day
(Enter a date)]]), "", TEXT(t_TrackingLog[[#This Row],[Sampled Day
(Enter a date)]],"dddd"))</f>
        <v/>
      </c>
      <c r="C92" s="64" t="str">
        <f>IF(ISBLANK(t_TrackingLog[[#This Row],[Sampled Day
(Enter a date)]]), "", WEEKNUM(t_TrackingLog[[#This Row],[Sampled Day
(Enter a date)]])-WEEKNUM(DATE(YEAR(t_TrackingLog[[#This Row],[Sampled Day
(Enter a date)]]),MONTH(t_TrackingLog[[#This Row],[Sampled Day
(Enter a date)]]),1))+1)</f>
        <v/>
      </c>
      <c r="D92" s="64" t="str">
        <f>IF(ISBLANK(t_TrackingLog[[#This Row],[Sampled Day
(Enter a date)]]), "", TEXT(t_TrackingLog[[#This Row],[Sampled Day
(Enter a date)]],"mmmm"))</f>
        <v/>
      </c>
      <c r="G92" s="61"/>
    </row>
    <row r="93" spans="2:7" x14ac:dyDescent="0.25">
      <c r="B93" s="64" t="str">
        <f>IF(ISBLANK(t_TrackingLog[[#This Row],[Sampled Day
(Enter a date)]]), "", TEXT(t_TrackingLog[[#This Row],[Sampled Day
(Enter a date)]],"dddd"))</f>
        <v/>
      </c>
      <c r="C93" s="64" t="str">
        <f>IF(ISBLANK(t_TrackingLog[[#This Row],[Sampled Day
(Enter a date)]]), "", WEEKNUM(t_TrackingLog[[#This Row],[Sampled Day
(Enter a date)]])-WEEKNUM(DATE(YEAR(t_TrackingLog[[#This Row],[Sampled Day
(Enter a date)]]),MONTH(t_TrackingLog[[#This Row],[Sampled Day
(Enter a date)]]),1))+1)</f>
        <v/>
      </c>
      <c r="D93" s="64" t="str">
        <f>IF(ISBLANK(t_TrackingLog[[#This Row],[Sampled Day
(Enter a date)]]), "", TEXT(t_TrackingLog[[#This Row],[Sampled Day
(Enter a date)]],"mmmm"))</f>
        <v/>
      </c>
      <c r="G93" s="61"/>
    </row>
    <row r="94" spans="2:7" x14ac:dyDescent="0.25">
      <c r="B94" s="64" t="str">
        <f>IF(ISBLANK(t_TrackingLog[[#This Row],[Sampled Day
(Enter a date)]]), "", TEXT(t_TrackingLog[[#This Row],[Sampled Day
(Enter a date)]],"dddd"))</f>
        <v/>
      </c>
      <c r="C94" s="64" t="str">
        <f>IF(ISBLANK(t_TrackingLog[[#This Row],[Sampled Day
(Enter a date)]]), "", WEEKNUM(t_TrackingLog[[#This Row],[Sampled Day
(Enter a date)]])-WEEKNUM(DATE(YEAR(t_TrackingLog[[#This Row],[Sampled Day
(Enter a date)]]),MONTH(t_TrackingLog[[#This Row],[Sampled Day
(Enter a date)]]),1))+1)</f>
        <v/>
      </c>
      <c r="D94" s="64" t="str">
        <f>IF(ISBLANK(t_TrackingLog[[#This Row],[Sampled Day
(Enter a date)]]), "", TEXT(t_TrackingLog[[#This Row],[Sampled Day
(Enter a date)]],"mmmm"))</f>
        <v/>
      </c>
      <c r="G94" s="61"/>
    </row>
    <row r="95" spans="2:7" x14ac:dyDescent="0.25">
      <c r="B95" s="64" t="str">
        <f>IF(ISBLANK(t_TrackingLog[[#This Row],[Sampled Day
(Enter a date)]]), "", TEXT(t_TrackingLog[[#This Row],[Sampled Day
(Enter a date)]],"dddd"))</f>
        <v/>
      </c>
      <c r="C95" s="64" t="str">
        <f>IF(ISBLANK(t_TrackingLog[[#This Row],[Sampled Day
(Enter a date)]]), "", WEEKNUM(t_TrackingLog[[#This Row],[Sampled Day
(Enter a date)]])-WEEKNUM(DATE(YEAR(t_TrackingLog[[#This Row],[Sampled Day
(Enter a date)]]),MONTH(t_TrackingLog[[#This Row],[Sampled Day
(Enter a date)]]),1))+1)</f>
        <v/>
      </c>
      <c r="D95" s="64" t="str">
        <f>IF(ISBLANK(t_TrackingLog[[#This Row],[Sampled Day
(Enter a date)]]), "", TEXT(t_TrackingLog[[#This Row],[Sampled Day
(Enter a date)]],"mmmm"))</f>
        <v/>
      </c>
      <c r="G95" s="61"/>
    </row>
    <row r="96" spans="2:7" x14ac:dyDescent="0.25">
      <c r="B96" s="64" t="str">
        <f>IF(ISBLANK(t_TrackingLog[[#This Row],[Sampled Day
(Enter a date)]]), "", TEXT(t_TrackingLog[[#This Row],[Sampled Day
(Enter a date)]],"dddd"))</f>
        <v/>
      </c>
      <c r="C96" s="64" t="str">
        <f>IF(ISBLANK(t_TrackingLog[[#This Row],[Sampled Day
(Enter a date)]]), "", WEEKNUM(t_TrackingLog[[#This Row],[Sampled Day
(Enter a date)]])-WEEKNUM(DATE(YEAR(t_TrackingLog[[#This Row],[Sampled Day
(Enter a date)]]),MONTH(t_TrackingLog[[#This Row],[Sampled Day
(Enter a date)]]),1))+1)</f>
        <v/>
      </c>
      <c r="D96" s="64" t="str">
        <f>IF(ISBLANK(t_TrackingLog[[#This Row],[Sampled Day
(Enter a date)]]), "", TEXT(t_TrackingLog[[#This Row],[Sampled Day
(Enter a date)]],"mmmm"))</f>
        <v/>
      </c>
      <c r="G96" s="61"/>
    </row>
    <row r="97" spans="2:7" x14ac:dyDescent="0.25">
      <c r="B97" s="64" t="str">
        <f>IF(ISBLANK(t_TrackingLog[[#This Row],[Sampled Day
(Enter a date)]]), "", TEXT(t_TrackingLog[[#This Row],[Sampled Day
(Enter a date)]],"dddd"))</f>
        <v/>
      </c>
      <c r="C97" s="64" t="str">
        <f>IF(ISBLANK(t_TrackingLog[[#This Row],[Sampled Day
(Enter a date)]]), "", WEEKNUM(t_TrackingLog[[#This Row],[Sampled Day
(Enter a date)]])-WEEKNUM(DATE(YEAR(t_TrackingLog[[#This Row],[Sampled Day
(Enter a date)]]),MONTH(t_TrackingLog[[#This Row],[Sampled Day
(Enter a date)]]),1))+1)</f>
        <v/>
      </c>
      <c r="D97" s="64" t="str">
        <f>IF(ISBLANK(t_TrackingLog[[#This Row],[Sampled Day
(Enter a date)]]), "", TEXT(t_TrackingLog[[#This Row],[Sampled Day
(Enter a date)]],"mmmm"))</f>
        <v/>
      </c>
      <c r="G97" s="61"/>
    </row>
    <row r="98" spans="2:7" x14ac:dyDescent="0.25">
      <c r="B98" s="64" t="str">
        <f>IF(ISBLANK(t_TrackingLog[[#This Row],[Sampled Day
(Enter a date)]]), "", TEXT(t_TrackingLog[[#This Row],[Sampled Day
(Enter a date)]],"dddd"))</f>
        <v/>
      </c>
      <c r="C98" s="64" t="str">
        <f>IF(ISBLANK(t_TrackingLog[[#This Row],[Sampled Day
(Enter a date)]]), "", WEEKNUM(t_TrackingLog[[#This Row],[Sampled Day
(Enter a date)]])-WEEKNUM(DATE(YEAR(t_TrackingLog[[#This Row],[Sampled Day
(Enter a date)]]),MONTH(t_TrackingLog[[#This Row],[Sampled Day
(Enter a date)]]),1))+1)</f>
        <v/>
      </c>
      <c r="D98" s="64" t="str">
        <f>IF(ISBLANK(t_TrackingLog[[#This Row],[Sampled Day
(Enter a date)]]), "", TEXT(t_TrackingLog[[#This Row],[Sampled Day
(Enter a date)]],"mmmm"))</f>
        <v/>
      </c>
      <c r="G98" s="61"/>
    </row>
    <row r="99" spans="2:7" x14ac:dyDescent="0.25">
      <c r="B99" s="64" t="str">
        <f>IF(ISBLANK(t_TrackingLog[[#This Row],[Sampled Day
(Enter a date)]]), "", TEXT(t_TrackingLog[[#This Row],[Sampled Day
(Enter a date)]],"dddd"))</f>
        <v/>
      </c>
      <c r="C99" s="64" t="str">
        <f>IF(ISBLANK(t_TrackingLog[[#This Row],[Sampled Day
(Enter a date)]]), "", WEEKNUM(t_TrackingLog[[#This Row],[Sampled Day
(Enter a date)]])-WEEKNUM(DATE(YEAR(t_TrackingLog[[#This Row],[Sampled Day
(Enter a date)]]),MONTH(t_TrackingLog[[#This Row],[Sampled Day
(Enter a date)]]),1))+1)</f>
        <v/>
      </c>
      <c r="D99" s="64" t="str">
        <f>IF(ISBLANK(t_TrackingLog[[#This Row],[Sampled Day
(Enter a date)]]), "", TEXT(t_TrackingLog[[#This Row],[Sampled Day
(Enter a date)]],"mmmm"))</f>
        <v/>
      </c>
      <c r="G99" s="61"/>
    </row>
    <row r="100" spans="2:7" x14ac:dyDescent="0.25">
      <c r="B100" s="64" t="str">
        <f>IF(ISBLANK(t_TrackingLog[[#This Row],[Sampled Day
(Enter a date)]]), "", TEXT(t_TrackingLog[[#This Row],[Sampled Day
(Enter a date)]],"dddd"))</f>
        <v/>
      </c>
      <c r="C100" s="64" t="str">
        <f>IF(ISBLANK(t_TrackingLog[[#This Row],[Sampled Day
(Enter a date)]]), "", WEEKNUM(t_TrackingLog[[#This Row],[Sampled Day
(Enter a date)]])-WEEKNUM(DATE(YEAR(t_TrackingLog[[#This Row],[Sampled Day
(Enter a date)]]),MONTH(t_TrackingLog[[#This Row],[Sampled Day
(Enter a date)]]),1))+1)</f>
        <v/>
      </c>
      <c r="D100" s="64" t="str">
        <f>IF(ISBLANK(t_TrackingLog[[#This Row],[Sampled Day
(Enter a date)]]), "", TEXT(t_TrackingLog[[#This Row],[Sampled Day
(Enter a date)]],"mmmm"))</f>
        <v/>
      </c>
      <c r="G100" s="61"/>
    </row>
    <row r="101" spans="2:7" x14ac:dyDescent="0.25">
      <c r="B101" s="64" t="str">
        <f>IF(ISBLANK(t_TrackingLog[[#This Row],[Sampled Day
(Enter a date)]]), "", TEXT(t_TrackingLog[[#This Row],[Sampled Day
(Enter a date)]],"dddd"))</f>
        <v/>
      </c>
      <c r="C101" s="64" t="str">
        <f>IF(ISBLANK(t_TrackingLog[[#This Row],[Sampled Day
(Enter a date)]]), "", WEEKNUM(t_TrackingLog[[#This Row],[Sampled Day
(Enter a date)]])-WEEKNUM(DATE(YEAR(t_TrackingLog[[#This Row],[Sampled Day
(Enter a date)]]),MONTH(t_TrackingLog[[#This Row],[Sampled Day
(Enter a date)]]),1))+1)</f>
        <v/>
      </c>
      <c r="D101" s="64" t="str">
        <f>IF(ISBLANK(t_TrackingLog[[#This Row],[Sampled Day
(Enter a date)]]), "", TEXT(t_TrackingLog[[#This Row],[Sampled Day
(Enter a date)]],"mmmm"))</f>
        <v/>
      </c>
      <c r="G101" s="61"/>
    </row>
    <row r="102" spans="2:7" x14ac:dyDescent="0.25">
      <c r="B102" s="64" t="str">
        <f>IF(ISBLANK(t_TrackingLog[[#This Row],[Sampled Day
(Enter a date)]]), "", TEXT(t_TrackingLog[[#This Row],[Sampled Day
(Enter a date)]],"dddd"))</f>
        <v/>
      </c>
      <c r="C102" s="64" t="str">
        <f>IF(ISBLANK(t_TrackingLog[[#This Row],[Sampled Day
(Enter a date)]]), "", WEEKNUM(t_TrackingLog[[#This Row],[Sampled Day
(Enter a date)]])-WEEKNUM(DATE(YEAR(t_TrackingLog[[#This Row],[Sampled Day
(Enter a date)]]),MONTH(t_TrackingLog[[#This Row],[Sampled Day
(Enter a date)]]),1))+1)</f>
        <v/>
      </c>
      <c r="D102" s="64" t="str">
        <f>IF(ISBLANK(t_TrackingLog[[#This Row],[Sampled Day
(Enter a date)]]), "", TEXT(t_TrackingLog[[#This Row],[Sampled Day
(Enter a date)]],"mmmm"))</f>
        <v/>
      </c>
      <c r="G102" s="61"/>
    </row>
    <row r="103" spans="2:7" x14ac:dyDescent="0.25">
      <c r="B103" s="64" t="str">
        <f>IF(ISBLANK(t_TrackingLog[[#This Row],[Sampled Day
(Enter a date)]]), "", TEXT(t_TrackingLog[[#This Row],[Sampled Day
(Enter a date)]],"dddd"))</f>
        <v/>
      </c>
      <c r="C103" s="64" t="str">
        <f>IF(ISBLANK(t_TrackingLog[[#This Row],[Sampled Day
(Enter a date)]]), "", WEEKNUM(t_TrackingLog[[#This Row],[Sampled Day
(Enter a date)]])-WEEKNUM(DATE(YEAR(t_TrackingLog[[#This Row],[Sampled Day
(Enter a date)]]),MONTH(t_TrackingLog[[#This Row],[Sampled Day
(Enter a date)]]),1))+1)</f>
        <v/>
      </c>
      <c r="D103" s="64" t="str">
        <f>IF(ISBLANK(t_TrackingLog[[#This Row],[Sampled Day
(Enter a date)]]), "", TEXT(t_TrackingLog[[#This Row],[Sampled Day
(Enter a date)]],"mmmm"))</f>
        <v/>
      </c>
      <c r="G103" s="61"/>
    </row>
    <row r="104" spans="2:7" x14ac:dyDescent="0.25">
      <c r="B104" s="64" t="str">
        <f>IF(ISBLANK(t_TrackingLog[[#This Row],[Sampled Day
(Enter a date)]]), "", TEXT(t_TrackingLog[[#This Row],[Sampled Day
(Enter a date)]],"dddd"))</f>
        <v/>
      </c>
      <c r="C104" s="64" t="str">
        <f>IF(ISBLANK(t_TrackingLog[[#This Row],[Sampled Day
(Enter a date)]]), "", WEEKNUM(t_TrackingLog[[#This Row],[Sampled Day
(Enter a date)]])-WEEKNUM(DATE(YEAR(t_TrackingLog[[#This Row],[Sampled Day
(Enter a date)]]),MONTH(t_TrackingLog[[#This Row],[Sampled Day
(Enter a date)]]),1))+1)</f>
        <v/>
      </c>
      <c r="D104" s="64" t="str">
        <f>IF(ISBLANK(t_TrackingLog[[#This Row],[Sampled Day
(Enter a date)]]), "", TEXT(t_TrackingLog[[#This Row],[Sampled Day
(Enter a date)]],"mmmm"))</f>
        <v/>
      </c>
      <c r="G104" s="61"/>
    </row>
    <row r="105" spans="2:7" x14ac:dyDescent="0.25">
      <c r="B105" s="64" t="str">
        <f>IF(ISBLANK(t_TrackingLog[[#This Row],[Sampled Day
(Enter a date)]]), "", TEXT(t_TrackingLog[[#This Row],[Sampled Day
(Enter a date)]],"dddd"))</f>
        <v/>
      </c>
      <c r="C105" s="64" t="str">
        <f>IF(ISBLANK(t_TrackingLog[[#This Row],[Sampled Day
(Enter a date)]]), "", WEEKNUM(t_TrackingLog[[#This Row],[Sampled Day
(Enter a date)]])-WEEKNUM(DATE(YEAR(t_TrackingLog[[#This Row],[Sampled Day
(Enter a date)]]),MONTH(t_TrackingLog[[#This Row],[Sampled Day
(Enter a date)]]),1))+1)</f>
        <v/>
      </c>
      <c r="D105" s="64" t="str">
        <f>IF(ISBLANK(t_TrackingLog[[#This Row],[Sampled Day
(Enter a date)]]), "", TEXT(t_TrackingLog[[#This Row],[Sampled Day
(Enter a date)]],"mmmm"))</f>
        <v/>
      </c>
      <c r="G105" s="61"/>
    </row>
    <row r="106" spans="2:7" x14ac:dyDescent="0.25">
      <c r="B106" s="64" t="str">
        <f>IF(ISBLANK(t_TrackingLog[[#This Row],[Sampled Day
(Enter a date)]]), "", TEXT(t_TrackingLog[[#This Row],[Sampled Day
(Enter a date)]],"dddd"))</f>
        <v/>
      </c>
      <c r="C106" s="64" t="str">
        <f>IF(ISBLANK(t_TrackingLog[[#This Row],[Sampled Day
(Enter a date)]]), "", WEEKNUM(t_TrackingLog[[#This Row],[Sampled Day
(Enter a date)]])-WEEKNUM(DATE(YEAR(t_TrackingLog[[#This Row],[Sampled Day
(Enter a date)]]),MONTH(t_TrackingLog[[#This Row],[Sampled Day
(Enter a date)]]),1))+1)</f>
        <v/>
      </c>
      <c r="D106" s="64" t="str">
        <f>IF(ISBLANK(t_TrackingLog[[#This Row],[Sampled Day
(Enter a date)]]), "", TEXT(t_TrackingLog[[#This Row],[Sampled Day
(Enter a date)]],"dddd"))</f>
        <v/>
      </c>
      <c r="G106" s="61"/>
    </row>
    <row r="107" spans="2:7" x14ac:dyDescent="0.25">
      <c r="B107" s="64" t="str">
        <f>IF(ISBLANK(t_TrackingLog[[#This Row],[Sampled Day
(Enter a date)]]), "", TEXT(t_TrackingLog[[#This Row],[Sampled Day
(Enter a date)]],"dddd"))</f>
        <v/>
      </c>
      <c r="C107" s="64" t="str">
        <f>IF(ISBLANK(t_TrackingLog[[#This Row],[Sampled Day
(Enter a date)]]), "", WEEKNUM(t_TrackingLog[[#This Row],[Sampled Day
(Enter a date)]])-WEEKNUM(DATE(YEAR(t_TrackingLog[[#This Row],[Sampled Day
(Enter a date)]]),MONTH(t_TrackingLog[[#This Row],[Sampled Day
(Enter a date)]]),1))+1)</f>
        <v/>
      </c>
      <c r="D107" s="64" t="str">
        <f>IF(ISBLANK(t_TrackingLog[[#This Row],[Sampled Day
(Enter a date)]]), "", TEXT(t_TrackingLog[[#This Row],[Sampled Day
(Enter a date)]],"dddd"))</f>
        <v/>
      </c>
      <c r="G107" s="61"/>
    </row>
    <row r="108" spans="2:7" x14ac:dyDescent="0.25">
      <c r="B108" s="64" t="str">
        <f>IF(ISBLANK(t_TrackingLog[[#This Row],[Sampled Day
(Enter a date)]]), "", TEXT(t_TrackingLog[[#This Row],[Sampled Day
(Enter a date)]],"dddd"))</f>
        <v/>
      </c>
      <c r="C108" s="64" t="str">
        <f>IF(ISBLANK(t_TrackingLog[[#This Row],[Sampled Day
(Enter a date)]]), "", WEEKNUM(t_TrackingLog[[#This Row],[Sampled Day
(Enter a date)]])-WEEKNUM(DATE(YEAR(t_TrackingLog[[#This Row],[Sampled Day
(Enter a date)]]),MONTH(t_TrackingLog[[#This Row],[Sampled Day
(Enter a date)]]),1))+1)</f>
        <v/>
      </c>
      <c r="D108" s="64" t="str">
        <f>IF(ISBLANK(t_TrackingLog[[#This Row],[Sampled Day
(Enter a date)]]), "", TEXT(t_TrackingLog[[#This Row],[Sampled Day
(Enter a date)]],"mmmm"))</f>
        <v/>
      </c>
      <c r="G108" s="61"/>
    </row>
    <row r="109" spans="2:7" x14ac:dyDescent="0.25">
      <c r="B109" s="64" t="str">
        <f>IF(ISBLANK(t_TrackingLog[[#This Row],[Sampled Day
(Enter a date)]]), "", TEXT(t_TrackingLog[[#This Row],[Sampled Day
(Enter a date)]],"dddd"))</f>
        <v/>
      </c>
      <c r="C109" s="64" t="str">
        <f>IF(ISBLANK(t_TrackingLog[[#This Row],[Sampled Day
(Enter a date)]]), "", WEEKNUM(t_TrackingLog[[#This Row],[Sampled Day
(Enter a date)]])-WEEKNUM(DATE(YEAR(t_TrackingLog[[#This Row],[Sampled Day
(Enter a date)]]),MONTH(t_TrackingLog[[#This Row],[Sampled Day
(Enter a date)]]),1))+1)</f>
        <v/>
      </c>
      <c r="D109" s="64" t="str">
        <f>IF(ISBLANK(t_TrackingLog[[#This Row],[Sampled Day
(Enter a date)]]), "", TEXT(t_TrackingLog[[#This Row],[Sampled Day
(Enter a date)]],"mmmm"))</f>
        <v/>
      </c>
      <c r="G109" s="61"/>
    </row>
    <row r="110" spans="2:7" x14ac:dyDescent="0.25">
      <c r="B110" s="64" t="str">
        <f>IF(ISBLANK(t_TrackingLog[[#This Row],[Sampled Day
(Enter a date)]]), "", TEXT(t_TrackingLog[[#This Row],[Sampled Day
(Enter a date)]],"dddd"))</f>
        <v/>
      </c>
      <c r="C110" s="64" t="str">
        <f>IF(ISBLANK(t_TrackingLog[[#This Row],[Sampled Day
(Enter a date)]]), "", WEEKNUM(t_TrackingLog[[#This Row],[Sampled Day
(Enter a date)]])-WEEKNUM(DATE(YEAR(t_TrackingLog[[#This Row],[Sampled Day
(Enter a date)]]),MONTH(t_TrackingLog[[#This Row],[Sampled Day
(Enter a date)]]),1))+1)</f>
        <v/>
      </c>
      <c r="D110" s="64" t="str">
        <f>IF(ISBLANK(t_TrackingLog[[#This Row],[Sampled Day
(Enter a date)]]), "", TEXT(t_TrackingLog[[#This Row],[Sampled Day
(Enter a date)]],"mmmm"))</f>
        <v/>
      </c>
      <c r="G110" s="61"/>
    </row>
    <row r="111" spans="2:7" x14ac:dyDescent="0.25">
      <c r="B111" s="64" t="str">
        <f>IF(ISBLANK(t_TrackingLog[[#This Row],[Sampled Day
(Enter a date)]]), "", TEXT(t_TrackingLog[[#This Row],[Sampled Day
(Enter a date)]],"dddd"))</f>
        <v/>
      </c>
      <c r="C111" s="64" t="str">
        <f>IF(ISBLANK(t_TrackingLog[[#This Row],[Sampled Day
(Enter a date)]]), "", WEEKNUM(t_TrackingLog[[#This Row],[Sampled Day
(Enter a date)]])-WEEKNUM(DATE(YEAR(t_TrackingLog[[#This Row],[Sampled Day
(Enter a date)]]),MONTH(t_TrackingLog[[#This Row],[Sampled Day
(Enter a date)]]),1))+1)</f>
        <v/>
      </c>
      <c r="D111" s="64" t="str">
        <f>IF(ISBLANK(t_TrackingLog[[#This Row],[Sampled Day
(Enter a date)]]), "", TEXT(t_TrackingLog[[#This Row],[Sampled Day
(Enter a date)]],"mmmm"))</f>
        <v/>
      </c>
      <c r="G111" s="61"/>
    </row>
    <row r="112" spans="2:7" x14ac:dyDescent="0.25">
      <c r="B112" s="64" t="str">
        <f>IF(ISBLANK(t_TrackingLog[[#This Row],[Sampled Day
(Enter a date)]]), "", TEXT(t_TrackingLog[[#This Row],[Sampled Day
(Enter a date)]],"dddd"))</f>
        <v/>
      </c>
      <c r="C112" s="64" t="str">
        <f>IF(ISBLANK(t_TrackingLog[[#This Row],[Sampled Day
(Enter a date)]]), "", WEEKNUM(t_TrackingLog[[#This Row],[Sampled Day
(Enter a date)]])-WEEKNUM(DATE(YEAR(t_TrackingLog[[#This Row],[Sampled Day
(Enter a date)]]),MONTH(t_TrackingLog[[#This Row],[Sampled Day
(Enter a date)]]),1))+1)</f>
        <v/>
      </c>
      <c r="D112" s="64" t="str">
        <f>IF(ISBLANK(t_TrackingLog[[#This Row],[Sampled Day
(Enter a date)]]), "", TEXT(t_TrackingLog[[#This Row],[Sampled Day
(Enter a date)]],"mmmm"))</f>
        <v/>
      </c>
      <c r="G112" s="61"/>
    </row>
    <row r="113" spans="2:7" x14ac:dyDescent="0.25">
      <c r="B113" s="64" t="str">
        <f>IF(ISBLANK(t_TrackingLog[[#This Row],[Sampled Day
(Enter a date)]]), "", TEXT(t_TrackingLog[[#This Row],[Sampled Day
(Enter a date)]],"dddd"))</f>
        <v/>
      </c>
      <c r="C113" s="64" t="str">
        <f>IF(ISBLANK(t_TrackingLog[[#This Row],[Sampled Day
(Enter a date)]]), "", WEEKNUM(t_TrackingLog[[#This Row],[Sampled Day
(Enter a date)]])-WEEKNUM(DATE(YEAR(t_TrackingLog[[#This Row],[Sampled Day
(Enter a date)]]),MONTH(t_TrackingLog[[#This Row],[Sampled Day
(Enter a date)]]),1))+1)</f>
        <v/>
      </c>
      <c r="D113" s="64" t="str">
        <f>IF(ISBLANK(t_TrackingLog[[#This Row],[Sampled Day
(Enter a date)]]), "", TEXT(t_TrackingLog[[#This Row],[Sampled Day
(Enter a date)]],"mmmm"))</f>
        <v/>
      </c>
      <c r="G113" s="61"/>
    </row>
    <row r="114" spans="2:7" x14ac:dyDescent="0.25">
      <c r="B114" s="64" t="str">
        <f>IF(ISBLANK(t_TrackingLog[[#This Row],[Sampled Day
(Enter a date)]]), "", TEXT(t_TrackingLog[[#This Row],[Sampled Day
(Enter a date)]],"dddd"))</f>
        <v/>
      </c>
      <c r="C114" s="64" t="str">
        <f>IF(ISBLANK(t_TrackingLog[[#This Row],[Sampled Day
(Enter a date)]]), "", WEEKNUM(t_TrackingLog[[#This Row],[Sampled Day
(Enter a date)]])-WEEKNUM(DATE(YEAR(t_TrackingLog[[#This Row],[Sampled Day
(Enter a date)]]),MONTH(t_TrackingLog[[#This Row],[Sampled Day
(Enter a date)]]),1))+1)</f>
        <v/>
      </c>
      <c r="D114" s="64" t="str">
        <f>IF(ISBLANK(t_TrackingLog[[#This Row],[Sampled Day
(Enter a date)]]), "", TEXT(t_TrackingLog[[#This Row],[Sampled Day
(Enter a date)]],"mmmm"))</f>
        <v/>
      </c>
      <c r="G114" s="61"/>
    </row>
    <row r="115" spans="2:7" x14ac:dyDescent="0.25">
      <c r="B115" s="64" t="str">
        <f>IF(ISBLANK(t_TrackingLog[[#This Row],[Sampled Day
(Enter a date)]]), "", TEXT(t_TrackingLog[[#This Row],[Sampled Day
(Enter a date)]],"dddd"))</f>
        <v/>
      </c>
      <c r="C115" s="64" t="str">
        <f>IF(ISBLANK(t_TrackingLog[[#This Row],[Sampled Day
(Enter a date)]]), "", WEEKNUM(t_TrackingLog[[#This Row],[Sampled Day
(Enter a date)]])-WEEKNUM(DATE(YEAR(t_TrackingLog[[#This Row],[Sampled Day
(Enter a date)]]),MONTH(t_TrackingLog[[#This Row],[Sampled Day
(Enter a date)]]),1))+1)</f>
        <v/>
      </c>
      <c r="D115" s="64" t="str">
        <f>IF(ISBLANK(t_TrackingLog[[#This Row],[Sampled Day
(Enter a date)]]), "", TEXT(t_TrackingLog[[#This Row],[Sampled Day
(Enter a date)]],"mmmm"))</f>
        <v/>
      </c>
      <c r="G115" s="61"/>
    </row>
    <row r="116" spans="2:7" x14ac:dyDescent="0.25">
      <c r="B116" s="64" t="str">
        <f>IF(ISBLANK(t_TrackingLog[[#This Row],[Sampled Day
(Enter a date)]]), "", TEXT(t_TrackingLog[[#This Row],[Sampled Day
(Enter a date)]],"dddd"))</f>
        <v/>
      </c>
      <c r="C116" s="64" t="str">
        <f>IF(ISBLANK(t_TrackingLog[[#This Row],[Sampled Day
(Enter a date)]]), "", WEEKNUM(t_TrackingLog[[#This Row],[Sampled Day
(Enter a date)]])-WEEKNUM(DATE(YEAR(t_TrackingLog[[#This Row],[Sampled Day
(Enter a date)]]),MONTH(t_TrackingLog[[#This Row],[Sampled Day
(Enter a date)]]),1))+1)</f>
        <v/>
      </c>
      <c r="D116" s="64" t="str">
        <f>IF(ISBLANK(t_TrackingLog[[#This Row],[Sampled Day
(Enter a date)]]), "", TEXT(t_TrackingLog[[#This Row],[Sampled Day
(Enter a date)]],"mmmm"))</f>
        <v/>
      </c>
      <c r="G116" s="61"/>
    </row>
    <row r="117" spans="2:7" x14ac:dyDescent="0.25">
      <c r="B117" s="64" t="str">
        <f>IF(ISBLANK(t_TrackingLog[[#This Row],[Sampled Day
(Enter a date)]]), "", TEXT(t_TrackingLog[[#This Row],[Sampled Day
(Enter a date)]],"dddd"))</f>
        <v/>
      </c>
      <c r="C117" s="64" t="str">
        <f>IF(ISBLANK(t_TrackingLog[[#This Row],[Sampled Day
(Enter a date)]]), "", WEEKNUM(t_TrackingLog[[#This Row],[Sampled Day
(Enter a date)]])-WEEKNUM(DATE(YEAR(t_TrackingLog[[#This Row],[Sampled Day
(Enter a date)]]),MONTH(t_TrackingLog[[#This Row],[Sampled Day
(Enter a date)]]),1))+1)</f>
        <v/>
      </c>
      <c r="D117" s="64" t="str">
        <f>IF(ISBLANK(t_TrackingLog[[#This Row],[Sampled Day
(Enter a date)]]), "", TEXT(t_TrackingLog[[#This Row],[Sampled Day
(Enter a date)]],"mmmm"))</f>
        <v/>
      </c>
      <c r="G117" s="61"/>
    </row>
    <row r="118" spans="2:7" x14ac:dyDescent="0.25">
      <c r="B118" s="64" t="str">
        <f>IF(ISBLANK(t_TrackingLog[[#This Row],[Sampled Day
(Enter a date)]]), "", TEXT(t_TrackingLog[[#This Row],[Sampled Day
(Enter a date)]],"dddd"))</f>
        <v/>
      </c>
      <c r="C118" s="64" t="str">
        <f>IF(ISBLANK(t_TrackingLog[[#This Row],[Sampled Day
(Enter a date)]]), "", WEEKNUM(t_TrackingLog[[#This Row],[Sampled Day
(Enter a date)]])-WEEKNUM(DATE(YEAR(t_TrackingLog[[#This Row],[Sampled Day
(Enter a date)]]),MONTH(t_TrackingLog[[#This Row],[Sampled Day
(Enter a date)]]),1))+1)</f>
        <v/>
      </c>
      <c r="D118" s="64" t="str">
        <f>IF(ISBLANK(t_TrackingLog[[#This Row],[Sampled Day
(Enter a date)]]), "", TEXT(t_TrackingLog[[#This Row],[Sampled Day
(Enter a date)]],"mmmm"))</f>
        <v/>
      </c>
      <c r="G118" s="61"/>
    </row>
    <row r="119" spans="2:7" x14ac:dyDescent="0.25">
      <c r="B119" s="64" t="str">
        <f>IF(ISBLANK(t_TrackingLog[[#This Row],[Sampled Day
(Enter a date)]]), "", TEXT(t_TrackingLog[[#This Row],[Sampled Day
(Enter a date)]],"dddd"))</f>
        <v/>
      </c>
      <c r="C119" s="64" t="str">
        <f>IF(ISBLANK(t_TrackingLog[[#This Row],[Sampled Day
(Enter a date)]]), "", WEEKNUM(t_TrackingLog[[#This Row],[Sampled Day
(Enter a date)]])-WEEKNUM(DATE(YEAR(t_TrackingLog[[#This Row],[Sampled Day
(Enter a date)]]),MONTH(t_TrackingLog[[#This Row],[Sampled Day
(Enter a date)]]),1))+1)</f>
        <v/>
      </c>
      <c r="D119" s="64" t="str">
        <f>IF(ISBLANK(t_TrackingLog[[#This Row],[Sampled Day
(Enter a date)]]), "", TEXT(t_TrackingLog[[#This Row],[Sampled Day
(Enter a date)]],"mmmm"))</f>
        <v/>
      </c>
      <c r="G119" s="61"/>
    </row>
    <row r="120" spans="2:7" x14ac:dyDescent="0.25">
      <c r="B120" s="64" t="str">
        <f>IF(ISBLANK(t_TrackingLog[[#This Row],[Sampled Day
(Enter a date)]]), "", TEXT(t_TrackingLog[[#This Row],[Sampled Day
(Enter a date)]],"dddd"))</f>
        <v/>
      </c>
      <c r="C120" s="64" t="str">
        <f>IF(ISBLANK(t_TrackingLog[[#This Row],[Sampled Day
(Enter a date)]]), "", WEEKNUM(t_TrackingLog[[#This Row],[Sampled Day
(Enter a date)]])-WEEKNUM(DATE(YEAR(t_TrackingLog[[#This Row],[Sampled Day
(Enter a date)]]),MONTH(t_TrackingLog[[#This Row],[Sampled Day
(Enter a date)]]),1))+1)</f>
        <v/>
      </c>
      <c r="D120" s="64" t="str">
        <f>IF(ISBLANK(t_TrackingLog[[#This Row],[Sampled Day
(Enter a date)]]), "", TEXT(t_TrackingLog[[#This Row],[Sampled Day
(Enter a date)]],"mmmm"))</f>
        <v/>
      </c>
      <c r="G120" s="61"/>
    </row>
    <row r="121" spans="2:7" x14ac:dyDescent="0.25">
      <c r="B121" s="64" t="str">
        <f>IF(ISBLANK(t_TrackingLog[[#This Row],[Sampled Day
(Enter a date)]]), "", TEXT(t_TrackingLog[[#This Row],[Sampled Day
(Enter a date)]],"dddd"))</f>
        <v/>
      </c>
      <c r="C121" s="64" t="str">
        <f>IF(ISBLANK(t_TrackingLog[[#This Row],[Sampled Day
(Enter a date)]]), "", WEEKNUM(t_TrackingLog[[#This Row],[Sampled Day
(Enter a date)]])-WEEKNUM(DATE(YEAR(t_TrackingLog[[#This Row],[Sampled Day
(Enter a date)]]),MONTH(t_TrackingLog[[#This Row],[Sampled Day
(Enter a date)]]),1))+1)</f>
        <v/>
      </c>
      <c r="D121" s="64" t="str">
        <f>IF(ISBLANK(t_TrackingLog[[#This Row],[Sampled Day
(Enter a date)]]), "", TEXT(t_TrackingLog[[#This Row],[Sampled Day
(Enter a date)]],"mmmm"))</f>
        <v/>
      </c>
      <c r="G121" s="61"/>
    </row>
    <row r="122" spans="2:7" x14ac:dyDescent="0.25">
      <c r="B122" s="64" t="str">
        <f>IF(ISBLANK(t_TrackingLog[[#This Row],[Sampled Day
(Enter a date)]]), "", TEXT(t_TrackingLog[[#This Row],[Sampled Day
(Enter a date)]],"dddd"))</f>
        <v/>
      </c>
      <c r="C122" s="64" t="str">
        <f>IF(ISBLANK(t_TrackingLog[[#This Row],[Sampled Day
(Enter a date)]]), "", WEEKNUM(t_TrackingLog[[#This Row],[Sampled Day
(Enter a date)]])-WEEKNUM(DATE(YEAR(t_TrackingLog[[#This Row],[Sampled Day
(Enter a date)]]),MONTH(t_TrackingLog[[#This Row],[Sampled Day
(Enter a date)]]),1))+1)</f>
        <v/>
      </c>
      <c r="D122" s="64" t="str">
        <f>IF(ISBLANK(t_TrackingLog[[#This Row],[Sampled Day
(Enter a date)]]), "", TEXT(t_TrackingLog[[#This Row],[Sampled Day
(Enter a date)]],"mmmm"))</f>
        <v/>
      </c>
      <c r="G122" s="61"/>
    </row>
    <row r="123" spans="2:7" x14ac:dyDescent="0.25">
      <c r="B123" s="64" t="str">
        <f>IF(ISBLANK(t_TrackingLog[[#This Row],[Sampled Day
(Enter a date)]]), "", TEXT(t_TrackingLog[[#This Row],[Sampled Day
(Enter a date)]],"dddd"))</f>
        <v/>
      </c>
      <c r="C123" s="64" t="str">
        <f>IF(ISBLANK(t_TrackingLog[[#This Row],[Sampled Day
(Enter a date)]]), "", WEEKNUM(t_TrackingLog[[#This Row],[Sampled Day
(Enter a date)]])-WEEKNUM(DATE(YEAR(t_TrackingLog[[#This Row],[Sampled Day
(Enter a date)]]),MONTH(t_TrackingLog[[#This Row],[Sampled Day
(Enter a date)]]),1))+1)</f>
        <v/>
      </c>
      <c r="D123" s="64" t="str">
        <f>IF(ISBLANK(t_TrackingLog[[#This Row],[Sampled Day
(Enter a date)]]), "", TEXT(t_TrackingLog[[#This Row],[Sampled Day
(Enter a date)]],"mmmm"))</f>
        <v/>
      </c>
      <c r="G123" s="61"/>
    </row>
    <row r="124" spans="2:7" x14ac:dyDescent="0.25">
      <c r="B124" s="64" t="str">
        <f>IF(ISBLANK(t_TrackingLog[[#This Row],[Sampled Day
(Enter a date)]]), "", TEXT(t_TrackingLog[[#This Row],[Sampled Day
(Enter a date)]],"dddd"))</f>
        <v/>
      </c>
      <c r="C124" s="64" t="str">
        <f>IF(ISBLANK(t_TrackingLog[[#This Row],[Sampled Day
(Enter a date)]]), "", WEEKNUM(t_TrackingLog[[#This Row],[Sampled Day
(Enter a date)]])-WEEKNUM(DATE(YEAR(t_TrackingLog[[#This Row],[Sampled Day
(Enter a date)]]),MONTH(t_TrackingLog[[#This Row],[Sampled Day
(Enter a date)]]),1))+1)</f>
        <v/>
      </c>
      <c r="D124" s="64" t="str">
        <f>IF(ISBLANK(t_TrackingLog[[#This Row],[Sampled Day
(Enter a date)]]), "", TEXT(t_TrackingLog[[#This Row],[Sampled Day
(Enter a date)]],"mmmm"))</f>
        <v/>
      </c>
      <c r="G124" s="61"/>
    </row>
    <row r="125" spans="2:7" x14ac:dyDescent="0.25">
      <c r="B125" s="64" t="str">
        <f>IF(ISBLANK(t_TrackingLog[[#This Row],[Sampled Day
(Enter a date)]]), "", TEXT(t_TrackingLog[[#This Row],[Sampled Day
(Enter a date)]],"dddd"))</f>
        <v/>
      </c>
      <c r="C125" s="64" t="str">
        <f>IF(ISBLANK(t_TrackingLog[[#This Row],[Sampled Day
(Enter a date)]]), "", WEEKNUM(t_TrackingLog[[#This Row],[Sampled Day
(Enter a date)]])-WEEKNUM(DATE(YEAR(t_TrackingLog[[#This Row],[Sampled Day
(Enter a date)]]),MONTH(t_TrackingLog[[#This Row],[Sampled Day
(Enter a date)]]),1))+1)</f>
        <v/>
      </c>
      <c r="D125" s="64" t="str">
        <f>IF(ISBLANK(t_TrackingLog[[#This Row],[Sampled Day
(Enter a date)]]), "", TEXT(t_TrackingLog[[#This Row],[Sampled Day
(Enter a date)]],"mmmm"))</f>
        <v/>
      </c>
      <c r="G125" s="61"/>
    </row>
    <row r="126" spans="2:7" x14ac:dyDescent="0.25">
      <c r="B126" s="64" t="str">
        <f>IF(ISBLANK(t_TrackingLog[[#This Row],[Sampled Day
(Enter a date)]]), "", TEXT(t_TrackingLog[[#This Row],[Sampled Day
(Enter a date)]],"dddd"))</f>
        <v/>
      </c>
      <c r="C126" s="64" t="str">
        <f>IF(ISBLANK(t_TrackingLog[[#This Row],[Sampled Day
(Enter a date)]]), "", WEEKNUM(t_TrackingLog[[#This Row],[Sampled Day
(Enter a date)]])-WEEKNUM(DATE(YEAR(t_TrackingLog[[#This Row],[Sampled Day
(Enter a date)]]),MONTH(t_TrackingLog[[#This Row],[Sampled Day
(Enter a date)]]),1))+1)</f>
        <v/>
      </c>
      <c r="D126" s="64" t="str">
        <f>IF(ISBLANK(t_TrackingLog[[#This Row],[Sampled Day
(Enter a date)]]), "", TEXT(t_TrackingLog[[#This Row],[Sampled Day
(Enter a date)]],"dddd"))</f>
        <v/>
      </c>
      <c r="G126" s="61"/>
    </row>
    <row r="127" spans="2:7" x14ac:dyDescent="0.25">
      <c r="B127" s="64" t="str">
        <f>IF(ISBLANK(t_TrackingLog[[#This Row],[Sampled Day
(Enter a date)]]), "", TEXT(t_TrackingLog[[#This Row],[Sampled Day
(Enter a date)]],"dddd"))</f>
        <v/>
      </c>
      <c r="C127" s="64" t="str">
        <f>IF(ISBLANK(t_TrackingLog[[#This Row],[Sampled Day
(Enter a date)]]), "", WEEKNUM(t_TrackingLog[[#This Row],[Sampled Day
(Enter a date)]])-WEEKNUM(DATE(YEAR(t_TrackingLog[[#This Row],[Sampled Day
(Enter a date)]]),MONTH(t_TrackingLog[[#This Row],[Sampled Day
(Enter a date)]]),1))+1)</f>
        <v/>
      </c>
      <c r="D127" s="64" t="str">
        <f>IF(ISBLANK(t_TrackingLog[[#This Row],[Sampled Day
(Enter a date)]]), "", TEXT(t_TrackingLog[[#This Row],[Sampled Day
(Enter a date)]],"dddd"))</f>
        <v/>
      </c>
      <c r="G127" s="61"/>
    </row>
    <row r="128" spans="2:7" x14ac:dyDescent="0.25">
      <c r="B128" s="64" t="str">
        <f>IF(ISBLANK(t_TrackingLog[[#This Row],[Sampled Day
(Enter a date)]]), "", TEXT(t_TrackingLog[[#This Row],[Sampled Day
(Enter a date)]],"dddd"))</f>
        <v/>
      </c>
      <c r="C128" s="64" t="str">
        <f>IF(ISBLANK(t_TrackingLog[[#This Row],[Sampled Day
(Enter a date)]]), "", WEEKNUM(t_TrackingLog[[#This Row],[Sampled Day
(Enter a date)]])-WEEKNUM(DATE(YEAR(t_TrackingLog[[#This Row],[Sampled Day
(Enter a date)]]),MONTH(t_TrackingLog[[#This Row],[Sampled Day
(Enter a date)]]),1))+1)</f>
        <v/>
      </c>
      <c r="D128" s="64" t="str">
        <f>IF(ISBLANK(t_TrackingLog[[#This Row],[Sampled Day
(Enter a date)]]), "", TEXT(t_TrackingLog[[#This Row],[Sampled Day
(Enter a date)]],"mmmm"))</f>
        <v/>
      </c>
      <c r="G128" s="61"/>
    </row>
    <row r="129" spans="2:7" x14ac:dyDescent="0.25">
      <c r="B129" s="64" t="str">
        <f>IF(ISBLANK(t_TrackingLog[[#This Row],[Sampled Day
(Enter a date)]]), "", TEXT(t_TrackingLog[[#This Row],[Sampled Day
(Enter a date)]],"dddd"))</f>
        <v/>
      </c>
      <c r="C129" s="64" t="str">
        <f>IF(ISBLANK(t_TrackingLog[[#This Row],[Sampled Day
(Enter a date)]]), "", WEEKNUM(t_TrackingLog[[#This Row],[Sampled Day
(Enter a date)]])-WEEKNUM(DATE(YEAR(t_TrackingLog[[#This Row],[Sampled Day
(Enter a date)]]),MONTH(t_TrackingLog[[#This Row],[Sampled Day
(Enter a date)]]),1))+1)</f>
        <v/>
      </c>
      <c r="D129" s="64" t="str">
        <f>IF(ISBLANK(t_TrackingLog[[#This Row],[Sampled Day
(Enter a date)]]), "", TEXT(t_TrackingLog[[#This Row],[Sampled Day
(Enter a date)]],"mmmm"))</f>
        <v/>
      </c>
      <c r="G129" s="61"/>
    </row>
    <row r="130" spans="2:7" x14ac:dyDescent="0.25">
      <c r="B130" s="64" t="str">
        <f>IF(ISBLANK(t_TrackingLog[[#This Row],[Sampled Day
(Enter a date)]]), "", TEXT(t_TrackingLog[[#This Row],[Sampled Day
(Enter a date)]],"dddd"))</f>
        <v/>
      </c>
      <c r="C130" s="64" t="str">
        <f>IF(ISBLANK(t_TrackingLog[[#This Row],[Sampled Day
(Enter a date)]]), "", WEEKNUM(t_TrackingLog[[#This Row],[Sampled Day
(Enter a date)]])-WEEKNUM(DATE(YEAR(t_TrackingLog[[#This Row],[Sampled Day
(Enter a date)]]),MONTH(t_TrackingLog[[#This Row],[Sampled Day
(Enter a date)]]),1))+1)</f>
        <v/>
      </c>
      <c r="D130" s="64" t="str">
        <f>IF(ISBLANK(t_TrackingLog[[#This Row],[Sampled Day
(Enter a date)]]), "", TEXT(t_TrackingLog[[#This Row],[Sampled Day
(Enter a date)]],"mmmm"))</f>
        <v/>
      </c>
      <c r="G130" s="61"/>
    </row>
    <row r="131" spans="2:7" x14ac:dyDescent="0.25">
      <c r="B131" s="64" t="str">
        <f>IF(ISBLANK(t_TrackingLog[[#This Row],[Sampled Day
(Enter a date)]]), "", TEXT(t_TrackingLog[[#This Row],[Sampled Day
(Enter a date)]],"dddd"))</f>
        <v/>
      </c>
      <c r="C131" s="64" t="str">
        <f>IF(ISBLANK(t_TrackingLog[[#This Row],[Sampled Day
(Enter a date)]]), "", WEEKNUM(t_TrackingLog[[#This Row],[Sampled Day
(Enter a date)]])-WEEKNUM(DATE(YEAR(t_TrackingLog[[#This Row],[Sampled Day
(Enter a date)]]),MONTH(t_TrackingLog[[#This Row],[Sampled Day
(Enter a date)]]),1))+1)</f>
        <v/>
      </c>
      <c r="D131" s="64" t="str">
        <f>IF(ISBLANK(t_TrackingLog[[#This Row],[Sampled Day
(Enter a date)]]), "", TEXT(t_TrackingLog[[#This Row],[Sampled Day
(Enter a date)]],"mmmm"))</f>
        <v/>
      </c>
      <c r="G131" s="61"/>
    </row>
    <row r="132" spans="2:7" x14ac:dyDescent="0.25">
      <c r="B132" s="64" t="str">
        <f>IF(ISBLANK(t_TrackingLog[[#This Row],[Sampled Day
(Enter a date)]]), "", TEXT(t_TrackingLog[[#This Row],[Sampled Day
(Enter a date)]],"dddd"))</f>
        <v/>
      </c>
      <c r="C132" s="64" t="str">
        <f>IF(ISBLANK(t_TrackingLog[[#This Row],[Sampled Day
(Enter a date)]]), "", WEEKNUM(t_TrackingLog[[#This Row],[Sampled Day
(Enter a date)]])-WEEKNUM(DATE(YEAR(t_TrackingLog[[#This Row],[Sampled Day
(Enter a date)]]),MONTH(t_TrackingLog[[#This Row],[Sampled Day
(Enter a date)]]),1))+1)</f>
        <v/>
      </c>
      <c r="D132" s="64" t="str">
        <f>IF(ISBLANK(t_TrackingLog[[#This Row],[Sampled Day
(Enter a date)]]), "", TEXT(t_TrackingLog[[#This Row],[Sampled Day
(Enter a date)]],"mmmm"))</f>
        <v/>
      </c>
      <c r="G132" s="61"/>
    </row>
    <row r="133" spans="2:7" x14ac:dyDescent="0.25">
      <c r="B133" s="64" t="str">
        <f>IF(ISBLANK(t_TrackingLog[[#This Row],[Sampled Day
(Enter a date)]]), "", TEXT(t_TrackingLog[[#This Row],[Sampled Day
(Enter a date)]],"dddd"))</f>
        <v/>
      </c>
      <c r="C133" s="64" t="str">
        <f>IF(ISBLANK(t_TrackingLog[[#This Row],[Sampled Day
(Enter a date)]]), "", WEEKNUM(t_TrackingLog[[#This Row],[Sampled Day
(Enter a date)]])-WEEKNUM(DATE(YEAR(t_TrackingLog[[#This Row],[Sampled Day
(Enter a date)]]),MONTH(t_TrackingLog[[#This Row],[Sampled Day
(Enter a date)]]),1))+1)</f>
        <v/>
      </c>
      <c r="D133" s="64" t="str">
        <f>IF(ISBLANK(t_TrackingLog[[#This Row],[Sampled Day
(Enter a date)]]), "", TEXT(t_TrackingLog[[#This Row],[Sampled Day
(Enter a date)]],"mmmm"))</f>
        <v/>
      </c>
      <c r="G133" s="61"/>
    </row>
    <row r="134" spans="2:7" x14ac:dyDescent="0.25">
      <c r="B134" s="64" t="str">
        <f>IF(ISBLANK(t_TrackingLog[[#This Row],[Sampled Day
(Enter a date)]]), "", TEXT(t_TrackingLog[[#This Row],[Sampled Day
(Enter a date)]],"dddd"))</f>
        <v/>
      </c>
      <c r="C134" s="64" t="str">
        <f>IF(ISBLANK(t_TrackingLog[[#This Row],[Sampled Day
(Enter a date)]]), "", WEEKNUM(t_TrackingLog[[#This Row],[Sampled Day
(Enter a date)]])-WEEKNUM(DATE(YEAR(t_TrackingLog[[#This Row],[Sampled Day
(Enter a date)]]),MONTH(t_TrackingLog[[#This Row],[Sampled Day
(Enter a date)]]),1))+1)</f>
        <v/>
      </c>
      <c r="D134" s="64" t="str">
        <f>IF(ISBLANK(t_TrackingLog[[#This Row],[Sampled Day
(Enter a date)]]), "", TEXT(t_TrackingLog[[#This Row],[Sampled Day
(Enter a date)]],"mmmm"))</f>
        <v/>
      </c>
      <c r="G134" s="61"/>
    </row>
    <row r="135" spans="2:7" x14ac:dyDescent="0.25">
      <c r="B135" s="64" t="str">
        <f>IF(ISBLANK(t_TrackingLog[[#This Row],[Sampled Day
(Enter a date)]]), "", TEXT(t_TrackingLog[[#This Row],[Sampled Day
(Enter a date)]],"dddd"))</f>
        <v/>
      </c>
      <c r="C135" s="64" t="str">
        <f>IF(ISBLANK(t_TrackingLog[[#This Row],[Sampled Day
(Enter a date)]]), "", WEEKNUM(t_TrackingLog[[#This Row],[Sampled Day
(Enter a date)]])-WEEKNUM(DATE(YEAR(t_TrackingLog[[#This Row],[Sampled Day
(Enter a date)]]),MONTH(t_TrackingLog[[#This Row],[Sampled Day
(Enter a date)]]),1))+1)</f>
        <v/>
      </c>
      <c r="D135" s="64" t="str">
        <f>IF(ISBLANK(t_TrackingLog[[#This Row],[Sampled Day
(Enter a date)]]), "", TEXT(t_TrackingLog[[#This Row],[Sampled Day
(Enter a date)]],"mmmm"))</f>
        <v/>
      </c>
      <c r="G135" s="61"/>
    </row>
    <row r="136" spans="2:7" x14ac:dyDescent="0.25">
      <c r="B136" s="64" t="str">
        <f>IF(ISBLANK(t_TrackingLog[[#This Row],[Sampled Day
(Enter a date)]]), "", TEXT(t_TrackingLog[[#This Row],[Sampled Day
(Enter a date)]],"dddd"))</f>
        <v/>
      </c>
      <c r="C136" s="64" t="str">
        <f>IF(ISBLANK(t_TrackingLog[[#This Row],[Sampled Day
(Enter a date)]]), "", WEEKNUM(t_TrackingLog[[#This Row],[Sampled Day
(Enter a date)]])-WEEKNUM(DATE(YEAR(t_TrackingLog[[#This Row],[Sampled Day
(Enter a date)]]),MONTH(t_TrackingLog[[#This Row],[Sampled Day
(Enter a date)]]),1))+1)</f>
        <v/>
      </c>
      <c r="D136" s="64" t="str">
        <f>IF(ISBLANK(t_TrackingLog[[#This Row],[Sampled Day
(Enter a date)]]), "", TEXT(t_TrackingLog[[#This Row],[Sampled Day
(Enter a date)]],"mmmm"))</f>
        <v/>
      </c>
      <c r="G136" s="61"/>
    </row>
    <row r="137" spans="2:7" x14ac:dyDescent="0.25">
      <c r="B137" s="64" t="str">
        <f>IF(ISBLANK(t_TrackingLog[[#This Row],[Sampled Day
(Enter a date)]]), "", TEXT(t_TrackingLog[[#This Row],[Sampled Day
(Enter a date)]],"dddd"))</f>
        <v/>
      </c>
      <c r="C137" s="64" t="str">
        <f>IF(ISBLANK(t_TrackingLog[[#This Row],[Sampled Day
(Enter a date)]]), "", WEEKNUM(t_TrackingLog[[#This Row],[Sampled Day
(Enter a date)]])-WEEKNUM(DATE(YEAR(t_TrackingLog[[#This Row],[Sampled Day
(Enter a date)]]),MONTH(t_TrackingLog[[#This Row],[Sampled Day
(Enter a date)]]),1))+1)</f>
        <v/>
      </c>
      <c r="D137" s="64" t="str">
        <f>IF(ISBLANK(t_TrackingLog[[#This Row],[Sampled Day
(Enter a date)]]), "", TEXT(t_TrackingLog[[#This Row],[Sampled Day
(Enter a date)]],"mmmm"))</f>
        <v/>
      </c>
      <c r="G137" s="61"/>
    </row>
    <row r="138" spans="2:7" x14ac:dyDescent="0.25">
      <c r="B138" s="64" t="str">
        <f>IF(ISBLANK(t_TrackingLog[[#This Row],[Sampled Day
(Enter a date)]]), "", TEXT(t_TrackingLog[[#This Row],[Sampled Day
(Enter a date)]],"dddd"))</f>
        <v/>
      </c>
      <c r="C138" s="64" t="str">
        <f>IF(ISBLANK(t_TrackingLog[[#This Row],[Sampled Day
(Enter a date)]]), "", WEEKNUM(t_TrackingLog[[#This Row],[Sampled Day
(Enter a date)]])-WEEKNUM(DATE(YEAR(t_TrackingLog[[#This Row],[Sampled Day
(Enter a date)]]),MONTH(t_TrackingLog[[#This Row],[Sampled Day
(Enter a date)]]),1))+1)</f>
        <v/>
      </c>
      <c r="D138" s="64" t="str">
        <f>IF(ISBLANK(t_TrackingLog[[#This Row],[Sampled Day
(Enter a date)]]), "", TEXT(t_TrackingLog[[#This Row],[Sampled Day
(Enter a date)]],"mmmm"))</f>
        <v/>
      </c>
      <c r="G138" s="61"/>
    </row>
    <row r="139" spans="2:7" x14ac:dyDescent="0.25">
      <c r="B139" s="64" t="str">
        <f>IF(ISBLANK(t_TrackingLog[[#This Row],[Sampled Day
(Enter a date)]]), "", TEXT(t_TrackingLog[[#This Row],[Sampled Day
(Enter a date)]],"dddd"))</f>
        <v/>
      </c>
      <c r="C139" s="64" t="str">
        <f>IF(ISBLANK(t_TrackingLog[[#This Row],[Sampled Day
(Enter a date)]]), "", WEEKNUM(t_TrackingLog[[#This Row],[Sampled Day
(Enter a date)]])-WEEKNUM(DATE(YEAR(t_TrackingLog[[#This Row],[Sampled Day
(Enter a date)]]),MONTH(t_TrackingLog[[#This Row],[Sampled Day
(Enter a date)]]),1))+1)</f>
        <v/>
      </c>
      <c r="D139" s="64" t="str">
        <f>IF(ISBLANK(t_TrackingLog[[#This Row],[Sampled Day
(Enter a date)]]), "", TEXT(t_TrackingLog[[#This Row],[Sampled Day
(Enter a date)]],"mmmm"))</f>
        <v/>
      </c>
      <c r="G139" s="61"/>
    </row>
    <row r="140" spans="2:7" x14ac:dyDescent="0.25">
      <c r="B140" s="64" t="str">
        <f>IF(ISBLANK(t_TrackingLog[[#This Row],[Sampled Day
(Enter a date)]]), "", TEXT(t_TrackingLog[[#This Row],[Sampled Day
(Enter a date)]],"dddd"))</f>
        <v/>
      </c>
      <c r="C140" s="64" t="str">
        <f>IF(ISBLANK(t_TrackingLog[[#This Row],[Sampled Day
(Enter a date)]]), "", WEEKNUM(t_TrackingLog[[#This Row],[Sampled Day
(Enter a date)]])-WEEKNUM(DATE(YEAR(t_TrackingLog[[#This Row],[Sampled Day
(Enter a date)]]),MONTH(t_TrackingLog[[#This Row],[Sampled Day
(Enter a date)]]),1))+1)</f>
        <v/>
      </c>
      <c r="D140" s="64" t="str">
        <f>IF(ISBLANK(t_TrackingLog[[#This Row],[Sampled Day
(Enter a date)]]), "", TEXT(t_TrackingLog[[#This Row],[Sampled Day
(Enter a date)]],"mmmm"))</f>
        <v/>
      </c>
      <c r="G140" s="61"/>
    </row>
    <row r="141" spans="2:7" x14ac:dyDescent="0.25">
      <c r="B141" s="64" t="str">
        <f>IF(ISBLANK(t_TrackingLog[[#This Row],[Sampled Day
(Enter a date)]]), "", TEXT(t_TrackingLog[[#This Row],[Sampled Day
(Enter a date)]],"dddd"))</f>
        <v/>
      </c>
      <c r="C141" s="64" t="str">
        <f>IF(ISBLANK(t_TrackingLog[[#This Row],[Sampled Day
(Enter a date)]]), "", WEEKNUM(t_TrackingLog[[#This Row],[Sampled Day
(Enter a date)]])-WEEKNUM(DATE(YEAR(t_TrackingLog[[#This Row],[Sampled Day
(Enter a date)]]),MONTH(t_TrackingLog[[#This Row],[Sampled Day
(Enter a date)]]),1))+1)</f>
        <v/>
      </c>
      <c r="D141" s="64" t="str">
        <f>IF(ISBLANK(t_TrackingLog[[#This Row],[Sampled Day
(Enter a date)]]), "", TEXT(t_TrackingLog[[#This Row],[Sampled Day
(Enter a date)]],"mmmm"))</f>
        <v/>
      </c>
      <c r="G141" s="61"/>
    </row>
    <row r="142" spans="2:7" x14ac:dyDescent="0.25">
      <c r="B142" s="64" t="str">
        <f>IF(ISBLANK(t_TrackingLog[[#This Row],[Sampled Day
(Enter a date)]]), "", TEXT(t_TrackingLog[[#This Row],[Sampled Day
(Enter a date)]],"dddd"))</f>
        <v/>
      </c>
      <c r="C142" s="64" t="str">
        <f>IF(ISBLANK(t_TrackingLog[[#This Row],[Sampled Day
(Enter a date)]]), "", WEEKNUM(t_TrackingLog[[#This Row],[Sampled Day
(Enter a date)]])-WEEKNUM(DATE(YEAR(t_TrackingLog[[#This Row],[Sampled Day
(Enter a date)]]),MONTH(t_TrackingLog[[#This Row],[Sampled Day
(Enter a date)]]),1))+1)</f>
        <v/>
      </c>
      <c r="D142" s="64" t="str">
        <f>IF(ISBLANK(t_TrackingLog[[#This Row],[Sampled Day
(Enter a date)]]), "", TEXT(t_TrackingLog[[#This Row],[Sampled Day
(Enter a date)]],"mmmm"))</f>
        <v/>
      </c>
      <c r="G142" s="61"/>
    </row>
    <row r="143" spans="2:7" x14ac:dyDescent="0.25">
      <c r="B143" s="64" t="str">
        <f>IF(ISBLANK(t_TrackingLog[[#This Row],[Sampled Day
(Enter a date)]]), "", TEXT(t_TrackingLog[[#This Row],[Sampled Day
(Enter a date)]],"dddd"))</f>
        <v/>
      </c>
      <c r="C143" s="64" t="str">
        <f>IF(ISBLANK(t_TrackingLog[[#This Row],[Sampled Day
(Enter a date)]]), "", WEEKNUM(t_TrackingLog[[#This Row],[Sampled Day
(Enter a date)]])-WEEKNUM(DATE(YEAR(t_TrackingLog[[#This Row],[Sampled Day
(Enter a date)]]),MONTH(t_TrackingLog[[#This Row],[Sampled Day
(Enter a date)]]),1))+1)</f>
        <v/>
      </c>
      <c r="D143" s="64" t="str">
        <f>IF(ISBLANK(t_TrackingLog[[#This Row],[Sampled Day
(Enter a date)]]), "", TEXT(t_TrackingLog[[#This Row],[Sampled Day
(Enter a date)]],"mmmm"))</f>
        <v/>
      </c>
      <c r="G143" s="61"/>
    </row>
    <row r="144" spans="2:7" x14ac:dyDescent="0.25">
      <c r="B144" s="64" t="str">
        <f>IF(ISBLANK(t_TrackingLog[[#This Row],[Sampled Day
(Enter a date)]]), "", TEXT(t_TrackingLog[[#This Row],[Sampled Day
(Enter a date)]],"dddd"))</f>
        <v/>
      </c>
      <c r="C144" s="64" t="str">
        <f>IF(ISBLANK(t_TrackingLog[[#This Row],[Sampled Day
(Enter a date)]]), "", WEEKNUM(t_TrackingLog[[#This Row],[Sampled Day
(Enter a date)]])-WEEKNUM(DATE(YEAR(t_TrackingLog[[#This Row],[Sampled Day
(Enter a date)]]),MONTH(t_TrackingLog[[#This Row],[Sampled Day
(Enter a date)]]),1))+1)</f>
        <v/>
      </c>
      <c r="D144" s="64" t="str">
        <f>IF(ISBLANK(t_TrackingLog[[#This Row],[Sampled Day
(Enter a date)]]), "", TEXT(t_TrackingLog[[#This Row],[Sampled Day
(Enter a date)]],"mmmm"))</f>
        <v/>
      </c>
      <c r="G144" s="61"/>
    </row>
    <row r="145" spans="2:7" x14ac:dyDescent="0.25">
      <c r="B145" s="64" t="str">
        <f>IF(ISBLANK(t_TrackingLog[[#This Row],[Sampled Day
(Enter a date)]]), "", TEXT(t_TrackingLog[[#This Row],[Sampled Day
(Enter a date)]],"dddd"))</f>
        <v/>
      </c>
      <c r="C145" s="64" t="str">
        <f>IF(ISBLANK(t_TrackingLog[[#This Row],[Sampled Day
(Enter a date)]]), "", WEEKNUM(t_TrackingLog[[#This Row],[Sampled Day
(Enter a date)]])-WEEKNUM(DATE(YEAR(t_TrackingLog[[#This Row],[Sampled Day
(Enter a date)]]),MONTH(t_TrackingLog[[#This Row],[Sampled Day
(Enter a date)]]),1))+1)</f>
        <v/>
      </c>
      <c r="D145" s="64" t="str">
        <f>IF(ISBLANK(t_TrackingLog[[#This Row],[Sampled Day
(Enter a date)]]), "", TEXT(t_TrackingLog[[#This Row],[Sampled Day
(Enter a date)]],"mmmm"))</f>
        <v/>
      </c>
      <c r="G145" s="61"/>
    </row>
    <row r="146" spans="2:7" x14ac:dyDescent="0.25">
      <c r="B146" s="64" t="str">
        <f>IF(ISBLANK(t_TrackingLog[[#This Row],[Sampled Day
(Enter a date)]]), "", TEXT(t_TrackingLog[[#This Row],[Sampled Day
(Enter a date)]],"dddd"))</f>
        <v/>
      </c>
      <c r="C146" s="64" t="str">
        <f>IF(ISBLANK(t_TrackingLog[[#This Row],[Sampled Day
(Enter a date)]]), "", WEEKNUM(t_TrackingLog[[#This Row],[Sampled Day
(Enter a date)]])-WEEKNUM(DATE(YEAR(t_TrackingLog[[#This Row],[Sampled Day
(Enter a date)]]),MONTH(t_TrackingLog[[#This Row],[Sampled Day
(Enter a date)]]),1))+1)</f>
        <v/>
      </c>
      <c r="D146" s="64" t="str">
        <f>IF(ISBLANK(t_TrackingLog[[#This Row],[Sampled Day
(Enter a date)]]), "", TEXT(t_TrackingLog[[#This Row],[Sampled Day
(Enter a date)]],"dddd"))</f>
        <v/>
      </c>
      <c r="G146" s="61"/>
    </row>
    <row r="147" spans="2:7" x14ac:dyDescent="0.25">
      <c r="B147" s="64" t="str">
        <f>IF(ISBLANK(t_TrackingLog[[#This Row],[Sampled Day
(Enter a date)]]), "", TEXT(t_TrackingLog[[#This Row],[Sampled Day
(Enter a date)]],"dddd"))</f>
        <v/>
      </c>
      <c r="C147" s="64" t="str">
        <f>IF(ISBLANK(t_TrackingLog[[#This Row],[Sampled Day
(Enter a date)]]), "", WEEKNUM(t_TrackingLog[[#This Row],[Sampled Day
(Enter a date)]])-WEEKNUM(DATE(YEAR(t_TrackingLog[[#This Row],[Sampled Day
(Enter a date)]]),MONTH(t_TrackingLog[[#This Row],[Sampled Day
(Enter a date)]]),1))+1)</f>
        <v/>
      </c>
      <c r="D147" s="64" t="str">
        <f>IF(ISBLANK(t_TrackingLog[[#This Row],[Sampled Day
(Enter a date)]]), "", TEXT(t_TrackingLog[[#This Row],[Sampled Day
(Enter a date)]],"dddd"))</f>
        <v/>
      </c>
      <c r="G147" s="61"/>
    </row>
    <row r="148" spans="2:7" x14ac:dyDescent="0.25">
      <c r="B148" s="64" t="str">
        <f>IF(ISBLANK(t_TrackingLog[[#This Row],[Sampled Day
(Enter a date)]]), "", TEXT(t_TrackingLog[[#This Row],[Sampled Day
(Enter a date)]],"dddd"))</f>
        <v/>
      </c>
      <c r="C148" s="64" t="str">
        <f>IF(ISBLANK(t_TrackingLog[[#This Row],[Sampled Day
(Enter a date)]]), "", WEEKNUM(t_TrackingLog[[#This Row],[Sampled Day
(Enter a date)]])-WEEKNUM(DATE(YEAR(t_TrackingLog[[#This Row],[Sampled Day
(Enter a date)]]),MONTH(t_TrackingLog[[#This Row],[Sampled Day
(Enter a date)]]),1))+1)</f>
        <v/>
      </c>
      <c r="D148" s="64" t="str">
        <f>IF(ISBLANK(t_TrackingLog[[#This Row],[Sampled Day
(Enter a date)]]), "", TEXT(t_TrackingLog[[#This Row],[Sampled Day
(Enter a date)]],"mmmm"))</f>
        <v/>
      </c>
      <c r="G148" s="61"/>
    </row>
    <row r="149" spans="2:7" x14ac:dyDescent="0.25">
      <c r="B149" s="64" t="str">
        <f>IF(ISBLANK(t_TrackingLog[[#This Row],[Sampled Day
(Enter a date)]]), "", TEXT(t_TrackingLog[[#This Row],[Sampled Day
(Enter a date)]],"dddd"))</f>
        <v/>
      </c>
      <c r="C149" s="64" t="str">
        <f>IF(ISBLANK(t_TrackingLog[[#This Row],[Sampled Day
(Enter a date)]]), "", WEEKNUM(t_TrackingLog[[#This Row],[Sampled Day
(Enter a date)]])-WEEKNUM(DATE(YEAR(t_TrackingLog[[#This Row],[Sampled Day
(Enter a date)]]),MONTH(t_TrackingLog[[#This Row],[Sampled Day
(Enter a date)]]),1))+1)</f>
        <v/>
      </c>
      <c r="D149" s="64" t="str">
        <f>IF(ISBLANK(t_TrackingLog[[#This Row],[Sampled Day
(Enter a date)]]), "", TEXT(t_TrackingLog[[#This Row],[Sampled Day
(Enter a date)]],"mmmm"))</f>
        <v/>
      </c>
      <c r="G149" s="61"/>
    </row>
    <row r="150" spans="2:7" x14ac:dyDescent="0.25">
      <c r="B150" s="64" t="str">
        <f>IF(ISBLANK(t_TrackingLog[[#This Row],[Sampled Day
(Enter a date)]]), "", TEXT(t_TrackingLog[[#This Row],[Sampled Day
(Enter a date)]],"dddd"))</f>
        <v/>
      </c>
      <c r="C150" s="64" t="str">
        <f>IF(ISBLANK(t_TrackingLog[[#This Row],[Sampled Day
(Enter a date)]]), "", WEEKNUM(t_TrackingLog[[#This Row],[Sampled Day
(Enter a date)]])-WEEKNUM(DATE(YEAR(t_TrackingLog[[#This Row],[Sampled Day
(Enter a date)]]),MONTH(t_TrackingLog[[#This Row],[Sampled Day
(Enter a date)]]),1))+1)</f>
        <v/>
      </c>
      <c r="D150" s="64" t="str">
        <f>IF(ISBLANK(t_TrackingLog[[#This Row],[Sampled Day
(Enter a date)]]), "", TEXT(t_TrackingLog[[#This Row],[Sampled Day
(Enter a date)]],"mmmm"))</f>
        <v/>
      </c>
      <c r="G150" s="61"/>
    </row>
    <row r="151" spans="2:7" x14ac:dyDescent="0.25">
      <c r="B151" s="64" t="str">
        <f>IF(ISBLANK(t_TrackingLog[[#This Row],[Sampled Day
(Enter a date)]]), "", TEXT(t_TrackingLog[[#This Row],[Sampled Day
(Enter a date)]],"dddd"))</f>
        <v/>
      </c>
      <c r="C151" s="64" t="str">
        <f>IF(ISBLANK(t_TrackingLog[[#This Row],[Sampled Day
(Enter a date)]]), "", WEEKNUM(t_TrackingLog[[#This Row],[Sampled Day
(Enter a date)]])-WEEKNUM(DATE(YEAR(t_TrackingLog[[#This Row],[Sampled Day
(Enter a date)]]),MONTH(t_TrackingLog[[#This Row],[Sampled Day
(Enter a date)]]),1))+1)</f>
        <v/>
      </c>
      <c r="D151" s="64" t="str">
        <f>IF(ISBLANK(t_TrackingLog[[#This Row],[Sampled Day
(Enter a date)]]), "", TEXT(t_TrackingLog[[#This Row],[Sampled Day
(Enter a date)]],"mmmm"))</f>
        <v/>
      </c>
      <c r="G151" s="61"/>
    </row>
    <row r="152" spans="2:7" x14ac:dyDescent="0.25">
      <c r="B152" s="64" t="str">
        <f>IF(ISBLANK(t_TrackingLog[[#This Row],[Sampled Day
(Enter a date)]]), "", TEXT(t_TrackingLog[[#This Row],[Sampled Day
(Enter a date)]],"dddd"))</f>
        <v/>
      </c>
      <c r="C152" s="64" t="str">
        <f>IF(ISBLANK(t_TrackingLog[[#This Row],[Sampled Day
(Enter a date)]]), "", WEEKNUM(t_TrackingLog[[#This Row],[Sampled Day
(Enter a date)]])-WEEKNUM(DATE(YEAR(t_TrackingLog[[#This Row],[Sampled Day
(Enter a date)]]),MONTH(t_TrackingLog[[#This Row],[Sampled Day
(Enter a date)]]),1))+1)</f>
        <v/>
      </c>
      <c r="D152" s="64" t="str">
        <f>IF(ISBLANK(t_TrackingLog[[#This Row],[Sampled Day
(Enter a date)]]), "", TEXT(t_TrackingLog[[#This Row],[Sampled Day
(Enter a date)]],"mmmm"))</f>
        <v/>
      </c>
      <c r="G152" s="61"/>
    </row>
    <row r="153" spans="2:7" x14ac:dyDescent="0.25">
      <c r="B153" s="64" t="str">
        <f>IF(ISBLANK(t_TrackingLog[[#This Row],[Sampled Day
(Enter a date)]]), "", TEXT(t_TrackingLog[[#This Row],[Sampled Day
(Enter a date)]],"dddd"))</f>
        <v/>
      </c>
      <c r="C153" s="64" t="str">
        <f>IF(ISBLANK(t_TrackingLog[[#This Row],[Sampled Day
(Enter a date)]]), "", WEEKNUM(t_TrackingLog[[#This Row],[Sampled Day
(Enter a date)]])-WEEKNUM(DATE(YEAR(t_TrackingLog[[#This Row],[Sampled Day
(Enter a date)]]),MONTH(t_TrackingLog[[#This Row],[Sampled Day
(Enter a date)]]),1))+1)</f>
        <v/>
      </c>
      <c r="D153" s="64" t="str">
        <f>IF(ISBLANK(t_TrackingLog[[#This Row],[Sampled Day
(Enter a date)]]), "", TEXT(t_TrackingLog[[#This Row],[Sampled Day
(Enter a date)]],"mmmm"))</f>
        <v/>
      </c>
      <c r="G153" s="61"/>
    </row>
    <row r="154" spans="2:7" x14ac:dyDescent="0.25">
      <c r="B154" s="64" t="str">
        <f>IF(ISBLANK(t_TrackingLog[[#This Row],[Sampled Day
(Enter a date)]]), "", TEXT(t_TrackingLog[[#This Row],[Sampled Day
(Enter a date)]],"dddd"))</f>
        <v/>
      </c>
      <c r="C154" s="64" t="str">
        <f>IF(ISBLANK(t_TrackingLog[[#This Row],[Sampled Day
(Enter a date)]]), "", WEEKNUM(t_TrackingLog[[#This Row],[Sampled Day
(Enter a date)]])-WEEKNUM(DATE(YEAR(t_TrackingLog[[#This Row],[Sampled Day
(Enter a date)]]),MONTH(t_TrackingLog[[#This Row],[Sampled Day
(Enter a date)]]),1))+1)</f>
        <v/>
      </c>
      <c r="D154" s="64" t="str">
        <f>IF(ISBLANK(t_TrackingLog[[#This Row],[Sampled Day
(Enter a date)]]), "", TEXT(t_TrackingLog[[#This Row],[Sampled Day
(Enter a date)]],"mmmm"))</f>
        <v/>
      </c>
      <c r="G154" s="61"/>
    </row>
    <row r="155" spans="2:7" x14ac:dyDescent="0.25">
      <c r="B155" s="64" t="str">
        <f>IF(ISBLANK(t_TrackingLog[[#This Row],[Sampled Day
(Enter a date)]]), "", TEXT(t_TrackingLog[[#This Row],[Sampled Day
(Enter a date)]],"dddd"))</f>
        <v/>
      </c>
      <c r="C155" s="64" t="str">
        <f>IF(ISBLANK(t_TrackingLog[[#This Row],[Sampled Day
(Enter a date)]]), "", WEEKNUM(t_TrackingLog[[#This Row],[Sampled Day
(Enter a date)]])-WEEKNUM(DATE(YEAR(t_TrackingLog[[#This Row],[Sampled Day
(Enter a date)]]),MONTH(t_TrackingLog[[#This Row],[Sampled Day
(Enter a date)]]),1))+1)</f>
        <v/>
      </c>
      <c r="D155" s="64" t="str">
        <f>IF(ISBLANK(t_TrackingLog[[#This Row],[Sampled Day
(Enter a date)]]), "", TEXT(t_TrackingLog[[#This Row],[Sampled Day
(Enter a date)]],"mmmm"))</f>
        <v/>
      </c>
      <c r="G155" s="61"/>
    </row>
  </sheetData>
  <sheetProtection sheet="1" objects="1" scenarios="1" insertRows="0" deleteRows="0"/>
  <mergeCells count="1">
    <mergeCell ref="A3:F3"/>
  </mergeCells>
  <dataValidations count="1">
    <dataValidation type="whole" operator="greaterThanOrEqual" allowBlank="1" showInputMessage="1" showErrorMessage="1" sqref="E6:E155" xr:uid="{D145E2F4-BF5E-44F0-9A26-7EB3807C0133}">
      <formula1>0</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94AB3-8DAB-4B5B-BB88-3B206A8BC397}">
  <sheetPr>
    <tabColor theme="3" tint="0.79998168889431442"/>
  </sheetPr>
  <dimension ref="A1:K22"/>
  <sheetViews>
    <sheetView zoomScale="80" zoomScaleNormal="80" workbookViewId="0">
      <selection activeCell="B13" sqref="B13"/>
    </sheetView>
  </sheetViews>
  <sheetFormatPr defaultColWidth="8.85546875" defaultRowHeight="15" x14ac:dyDescent="0.25"/>
  <cols>
    <col min="1" max="1" width="57.140625" customWidth="1"/>
    <col min="2" max="2" width="24.28515625" customWidth="1"/>
  </cols>
  <sheetData>
    <row r="1" spans="1:2" ht="32.25" thickBot="1" x14ac:dyDescent="0.3">
      <c r="A1" s="13" t="s">
        <v>7</v>
      </c>
      <c r="B1" s="14"/>
    </row>
    <row r="2" spans="1:2" ht="21" x14ac:dyDescent="0.25">
      <c r="A2" s="55" t="s">
        <v>9</v>
      </c>
      <c r="B2" s="55"/>
    </row>
    <row r="3" spans="1:2" ht="78.75" customHeight="1" x14ac:dyDescent="0.25">
      <c r="A3" s="68" t="s">
        <v>81</v>
      </c>
      <c r="B3" s="68"/>
    </row>
    <row r="5" spans="1:2" ht="15.75" thickBot="1" x14ac:dyDescent="0.3">
      <c r="A5" s="18" t="s">
        <v>29</v>
      </c>
      <c r="B5" s="17"/>
    </row>
    <row r="6" spans="1:2" x14ac:dyDescent="0.25">
      <c r="A6" t="s">
        <v>82</v>
      </c>
      <c r="B6" s="58" t="e">
        <f>AVERAGE(t_TrackingLog['# of Participant Interactions
(Manual tracking)])</f>
        <v>#DIV/0!</v>
      </c>
    </row>
    <row r="7" spans="1:2" x14ac:dyDescent="0.25">
      <c r="A7" t="s">
        <v>83</v>
      </c>
      <c r="B7" t="e">
        <f>MEDIAN(t_TrackingLog['# of Participant Interactions
(Manual tracking)])</f>
        <v>#NUM!</v>
      </c>
    </row>
    <row r="8" spans="1:2" x14ac:dyDescent="0.25">
      <c r="A8" t="s">
        <v>84</v>
      </c>
      <c r="B8" s="10" t="str">
        <f>_xlfn.CONCAT(MIN(t_TrackingLog['# of Participant Interactions
(Manual tracking)]),"-",MAX(t_TrackingLog['# of Participant Interactions
(Manual tracking)]))</f>
        <v>0-0</v>
      </c>
    </row>
    <row r="9" spans="1:2" ht="15.75" thickBot="1" x14ac:dyDescent="0.3">
      <c r="A9" s="20" t="s">
        <v>30</v>
      </c>
      <c r="B9" s="19" t="e">
        <f>ABS((B6-B7)/B7)</f>
        <v>#DIV/0!</v>
      </c>
    </row>
    <row r="10" spans="1:2" ht="15.75" thickTop="1" x14ac:dyDescent="0.25"/>
    <row r="11" spans="1:2" ht="15.75" thickBot="1" x14ac:dyDescent="0.3">
      <c r="A11" s="18" t="s">
        <v>31</v>
      </c>
      <c r="B11" s="17"/>
    </row>
    <row r="12" spans="1:2" x14ac:dyDescent="0.25">
      <c r="A12" t="s">
        <v>32</v>
      </c>
      <c r="B12">
        <f>COUNTA(t_TrackingLog[Sampled Day
(Enter a date)])</f>
        <v>0</v>
      </c>
    </row>
    <row r="13" spans="1:2" x14ac:dyDescent="0.25">
      <c r="A13" t="s">
        <v>33</v>
      </c>
      <c r="B13" t="str">
        <f>'Participant Sampling Approach'!B21</f>
        <v/>
      </c>
    </row>
    <row r="14" spans="1:2" ht="15.75" thickBot="1" x14ac:dyDescent="0.3">
      <c r="A14" s="20" t="s">
        <v>34</v>
      </c>
      <c r="B14" s="19" t="e">
        <f>B12/B13</f>
        <v>#VALUE!</v>
      </c>
    </row>
    <row r="15" spans="1:2" ht="15.75" thickTop="1" x14ac:dyDescent="0.25"/>
    <row r="19" spans="1:11" x14ac:dyDescent="0.25">
      <c r="A19" s="7"/>
      <c r="K19" s="7"/>
    </row>
    <row r="20" spans="1:11" x14ac:dyDescent="0.25">
      <c r="K20" s="9"/>
    </row>
    <row r="21" spans="1:11" x14ac:dyDescent="0.25">
      <c r="K21" s="9"/>
    </row>
    <row r="22" spans="1:11" x14ac:dyDescent="0.25">
      <c r="K22" s="9"/>
    </row>
  </sheetData>
  <sheetProtection sheet="1" objects="1" scenarios="1"/>
  <mergeCells count="1">
    <mergeCell ref="A3:B3"/>
  </mergeCells>
  <conditionalFormatting sqref="B9">
    <cfRule type="cellIs" dxfId="2" priority="1" operator="lessThan">
      <formula>0.1</formula>
    </cfRule>
    <cfRule type="cellIs" dxfId="1" priority="2" operator="greaterThan">
      <formula>0.2</formula>
    </cfRule>
    <cfRule type="cellIs" dxfId="0" priority="3" operator="greaterThan">
      <formula>0.1</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3026B-CAB9-40A9-99A3-CC4ED6B3ECCA}">
  <sheetPr>
    <tabColor theme="3" tint="0.79998168889431442"/>
  </sheetPr>
  <dimension ref="A1:G38"/>
  <sheetViews>
    <sheetView zoomScale="80" zoomScaleNormal="80" workbookViewId="0">
      <selection activeCell="B8" sqref="B8"/>
    </sheetView>
  </sheetViews>
  <sheetFormatPr defaultColWidth="9.140625" defaultRowHeight="15" x14ac:dyDescent="0.25"/>
  <cols>
    <col min="1" max="1" width="57.140625" style="3" customWidth="1"/>
    <col min="2" max="2" width="38.85546875" style="1" bestFit="1" customWidth="1"/>
    <col min="3" max="16384" width="9.140625" style="1"/>
  </cols>
  <sheetData>
    <row r="1" spans="1:7" ht="32.25" thickBot="1" x14ac:dyDescent="0.3">
      <c r="A1" s="13" t="s">
        <v>8</v>
      </c>
      <c r="B1" s="14"/>
    </row>
    <row r="2" spans="1:7" customFormat="1" ht="21" x14ac:dyDescent="0.25">
      <c r="A2" s="55" t="s">
        <v>9</v>
      </c>
      <c r="B2" s="55"/>
    </row>
    <row r="3" spans="1:7" customFormat="1" ht="105.75" customHeight="1" x14ac:dyDescent="0.25">
      <c r="A3" s="68" t="s">
        <v>85</v>
      </c>
      <c r="B3" s="68"/>
    </row>
    <row r="4" spans="1:7" ht="15" customHeight="1" x14ac:dyDescent="0.25"/>
    <row r="5" spans="1:7" ht="18.75" x14ac:dyDescent="0.25">
      <c r="A5" s="16" t="s">
        <v>86</v>
      </c>
    </row>
    <row r="6" spans="1:7" ht="38.25" thickBot="1" x14ac:dyDescent="0.3">
      <c r="A6" s="11" t="s">
        <v>87</v>
      </c>
      <c r="B6" s="12"/>
    </row>
    <row r="8" spans="1:7" ht="30" customHeight="1" x14ac:dyDescent="0.25">
      <c r="A8" s="21" t="s">
        <v>88</v>
      </c>
      <c r="B8" s="23" t="e">
        <f>AVERAGE(t_TrackingLog['# of Participant Interactions
(Manual tracking)])</f>
        <v>#DIV/0!</v>
      </c>
      <c r="C8" s="4" t="s">
        <v>90</v>
      </c>
    </row>
    <row r="9" spans="1:7" ht="30" x14ac:dyDescent="0.25">
      <c r="A9" s="21" t="s">
        <v>89</v>
      </c>
      <c r="B9" s="22" t="str">
        <f>IF(NOT(ISBLANK('Participant Sampling Approach'!B11)), 'Participant Sampling Approach'!B11,
   IF('Participant Sampling Approach'!B12="&lt; 60 days per year", 30,
   IF('Participant Sampling Approach'!B12="60-149 days per year", 105,
   IF('Participant Sampling Approach'!B12="150-249 days per year", 200,
   IF('Participant Sampling Approach'!B12="250+ days per year", 260,
   IF('Participant Sampling Approach'!B12="I don't know", "Enter your best estimate in Section 1 of the Participant Sampling Approach", ""))))))</f>
        <v/>
      </c>
      <c r="C9" s="4" t="s">
        <v>91</v>
      </c>
    </row>
    <row r="10" spans="1:7" ht="60" x14ac:dyDescent="0.25">
      <c r="A10" s="21"/>
      <c r="B10" s="24" t="str">
        <f>IF(ISBLANK('Participant Sampling Approach'!B11),"For the most accurate results, please enter the # of days in a year you offer the drop-in program in Section 1 of the Participant Sampling Approach.","")</f>
        <v>For the most accurate results, please enter the # of days in a year you offer the drop-in program in Section 1 of the Participant Sampling Approach.</v>
      </c>
      <c r="C10" s="4"/>
    </row>
    <row r="11" spans="1:7" x14ac:dyDescent="0.25">
      <c r="A11" s="21" t="s">
        <v>35</v>
      </c>
      <c r="B11" s="25" t="str">
        <f>IFERROR(ROUND(B8*B9,0),"Estimate unavailable")</f>
        <v>Estimate unavailable</v>
      </c>
      <c r="C11" s="4" t="s">
        <v>92</v>
      </c>
    </row>
    <row r="13" spans="1:7" ht="18.75" x14ac:dyDescent="0.25">
      <c r="A13" s="16" t="s">
        <v>93</v>
      </c>
    </row>
    <row r="14" spans="1:7" ht="38.25" thickBot="1" x14ac:dyDescent="0.3">
      <c r="A14" s="11" t="s">
        <v>94</v>
      </c>
      <c r="B14" s="12"/>
      <c r="D14" s="2"/>
      <c r="E14" s="2"/>
      <c r="F14" s="2"/>
      <c r="G14" s="2"/>
    </row>
    <row r="15" spans="1:7" x14ac:dyDescent="0.25">
      <c r="D15" s="2"/>
      <c r="E15" s="2"/>
      <c r="F15" s="2"/>
      <c r="G15" s="2"/>
    </row>
    <row r="16" spans="1:7" x14ac:dyDescent="0.25">
      <c r="A16" s="21" t="s">
        <v>88</v>
      </c>
      <c r="B16" s="51"/>
      <c r="C16" s="4" t="s">
        <v>96</v>
      </c>
      <c r="D16" s="2"/>
      <c r="E16" s="2"/>
      <c r="F16" s="2"/>
      <c r="G16" s="2"/>
    </row>
    <row r="17" spans="1:7" x14ac:dyDescent="0.25">
      <c r="A17" s="21" t="s">
        <v>89</v>
      </c>
      <c r="B17" s="52"/>
      <c r="C17" s="4" t="s">
        <v>97</v>
      </c>
      <c r="D17" s="2"/>
      <c r="E17" s="2"/>
      <c r="F17" s="2"/>
      <c r="G17" s="2"/>
    </row>
    <row r="18" spans="1:7" x14ac:dyDescent="0.25">
      <c r="A18" s="21" t="s">
        <v>95</v>
      </c>
      <c r="B18" s="25">
        <f>IFERROR(ROUND(B16*B17,0),"Estimate unavailable")</f>
        <v>0</v>
      </c>
      <c r="C18" s="4" t="s">
        <v>98</v>
      </c>
      <c r="D18" s="2"/>
      <c r="E18" s="2"/>
      <c r="F18" s="2"/>
      <c r="G18" s="2"/>
    </row>
    <row r="19" spans="1:7" x14ac:dyDescent="0.25">
      <c r="A19" s="2"/>
      <c r="B19" s="2"/>
      <c r="C19" s="2"/>
      <c r="D19" s="2"/>
      <c r="E19" s="2"/>
      <c r="F19" s="2"/>
      <c r="G19" s="2"/>
    </row>
    <row r="24" spans="1:7" x14ac:dyDescent="0.25">
      <c r="A24" s="1"/>
    </row>
    <row r="25" spans="1:7" x14ac:dyDescent="0.25">
      <c r="A25" s="2"/>
      <c r="B25" s="2"/>
      <c r="C25" s="2"/>
      <c r="D25" s="2"/>
      <c r="E25" s="2"/>
      <c r="F25" s="2"/>
    </row>
    <row r="26" spans="1:7" x14ac:dyDescent="0.25">
      <c r="A26" s="2"/>
      <c r="B26" s="2"/>
      <c r="C26" s="2"/>
      <c r="D26" s="2"/>
      <c r="E26" s="2"/>
      <c r="F26" s="2"/>
    </row>
    <row r="27" spans="1:7" x14ac:dyDescent="0.25">
      <c r="A27" s="2"/>
      <c r="B27" s="2"/>
      <c r="C27" s="2"/>
      <c r="D27" s="2"/>
      <c r="E27" s="2"/>
      <c r="F27" s="2"/>
    </row>
    <row r="28" spans="1:7" ht="15" customHeight="1" x14ac:dyDescent="0.25">
      <c r="A28" s="2"/>
      <c r="B28" s="2"/>
      <c r="C28" s="2"/>
      <c r="D28" s="2"/>
      <c r="E28" s="2"/>
      <c r="F28" s="2"/>
    </row>
    <row r="29" spans="1:7" x14ac:dyDescent="0.25">
      <c r="A29" s="2"/>
      <c r="B29" s="2"/>
      <c r="C29" s="2"/>
      <c r="D29" s="2"/>
      <c r="E29" s="2"/>
      <c r="F29" s="2"/>
    </row>
    <row r="30" spans="1:7" x14ac:dyDescent="0.25">
      <c r="A30" s="2"/>
      <c r="B30" s="2"/>
      <c r="C30" s="2"/>
      <c r="D30" s="2"/>
      <c r="E30" s="2"/>
      <c r="F30" s="2"/>
    </row>
    <row r="31" spans="1:7" x14ac:dyDescent="0.25">
      <c r="A31" s="2"/>
      <c r="B31" s="2"/>
      <c r="C31" s="2"/>
      <c r="D31" s="2"/>
      <c r="E31" s="2"/>
      <c r="F31" s="2"/>
    </row>
    <row r="32" spans="1:7" x14ac:dyDescent="0.25">
      <c r="A32" s="2"/>
      <c r="B32" s="2"/>
      <c r="C32" s="2"/>
      <c r="D32" s="2"/>
      <c r="E32" s="2"/>
      <c r="F32" s="2"/>
    </row>
    <row r="33" spans="1:6" x14ac:dyDescent="0.25">
      <c r="A33" s="2"/>
      <c r="B33" s="2"/>
      <c r="C33" s="2"/>
      <c r="D33" s="2"/>
      <c r="E33" s="2"/>
      <c r="F33" s="2"/>
    </row>
    <row r="34" spans="1:6" x14ac:dyDescent="0.25">
      <c r="A34" s="2"/>
      <c r="B34" s="2"/>
      <c r="C34" s="2"/>
      <c r="D34" s="2"/>
      <c r="E34" s="2"/>
      <c r="F34" s="2"/>
    </row>
    <row r="35" spans="1:6" x14ac:dyDescent="0.25">
      <c r="A35" s="2"/>
      <c r="B35" s="2"/>
      <c r="C35" s="2"/>
      <c r="D35" s="2"/>
      <c r="E35" s="2"/>
      <c r="F35" s="2"/>
    </row>
    <row r="36" spans="1:6" x14ac:dyDescent="0.25">
      <c r="A36" s="2"/>
      <c r="B36" s="2"/>
      <c r="C36" s="2"/>
      <c r="D36" s="2"/>
      <c r="E36" s="2"/>
      <c r="F36" s="2"/>
    </row>
    <row r="37" spans="1:6" x14ac:dyDescent="0.25">
      <c r="A37" s="2"/>
      <c r="B37" s="2"/>
      <c r="C37" s="2"/>
      <c r="D37" s="2"/>
      <c r="E37" s="2"/>
      <c r="F37" s="2"/>
    </row>
    <row r="38" spans="1:6" x14ac:dyDescent="0.25">
      <c r="A38" s="2"/>
      <c r="B38" s="2"/>
      <c r="C38" s="2"/>
      <c r="D38" s="2"/>
      <c r="E38" s="2"/>
      <c r="F38" s="2"/>
    </row>
  </sheetData>
  <sheetProtection sheet="1" objects="1" scenarios="1"/>
  <mergeCells count="1">
    <mergeCell ref="A3:B3"/>
  </mergeCells>
  <dataValidations disablePrompts="1" count="2">
    <dataValidation type="decimal" allowBlank="1" showInputMessage="1" showErrorMessage="1" sqref="B30:B31" xr:uid="{7F6307ED-1436-4478-8885-CD1574C8AAD5}">
      <formula1>0</formula1>
      <formula2>1</formula2>
    </dataValidation>
    <dataValidation type="list" allowBlank="1" showInputMessage="1" showErrorMessage="1" sqref="B29" xr:uid="{E06D6DFF-F7D0-48CE-9C3B-F6B734937E8A}">
      <formula1>"90%,95%,99%"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C19A216EF4654690E286108F8F9C7A" ma:contentTypeVersion="7" ma:contentTypeDescription="Create a new document." ma:contentTypeScope="" ma:versionID="1065c049701c88d799a2d4b5393f1d73">
  <xsd:schema xmlns:xsd="http://www.w3.org/2001/XMLSchema" xmlns:xs="http://www.w3.org/2001/XMLSchema" xmlns:p="http://schemas.microsoft.com/office/2006/metadata/properties" xmlns:ns2="6eb6ee37-ec73-478a-8911-de16dd7e9e50" targetNamespace="http://schemas.microsoft.com/office/2006/metadata/properties" ma:root="true" ma:fieldsID="d014636222d3a766a0d0e8c1d7582528" ns2:_="">
    <xsd:import namespace="6eb6ee37-ec73-478a-8911-de16dd7e9e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6ee37-ec73-478a-8911-de16dd7e9e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958BE7-D874-4F63-927E-2E265E9BA39C}">
  <ds:schemaRefs>
    <ds:schemaRef ds:uri="http://schemas.microsoft.com/sharepoint/v3/contenttype/forms"/>
  </ds:schemaRefs>
</ds:datastoreItem>
</file>

<file path=customXml/itemProps2.xml><?xml version="1.0" encoding="utf-8"?>
<ds:datastoreItem xmlns:ds="http://schemas.openxmlformats.org/officeDocument/2006/customXml" ds:itemID="{9FE3CE4D-B541-40E9-9606-124CA9EAD58A}"/>
</file>

<file path=customXml/itemProps3.xml><?xml version="1.0" encoding="utf-8"?>
<ds:datastoreItem xmlns:ds="http://schemas.openxmlformats.org/officeDocument/2006/customXml" ds:itemID="{D8721822-7D5F-4878-949B-BF161AF60830}">
  <ds:schemaRefs>
    <ds:schemaRef ds:uri="http://schemas.openxmlformats.org/package/2006/metadata/core-properties"/>
    <ds:schemaRef ds:uri="207ea42d-e905-4532-a76d-ad8c57f7b47a"/>
    <ds:schemaRef ds:uri="http://purl.org/dc/term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5d95185c-a78b-4975-a1dc-e6fe2aca165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How to Use</vt:lpstr>
      <vt:lpstr>Participant Sampling Approach</vt:lpstr>
      <vt:lpstr>Section1-3 (hide)</vt:lpstr>
      <vt:lpstr>Participant Tracker</vt:lpstr>
      <vt:lpstr>Review Your Sampling</vt:lpstr>
      <vt:lpstr>Annual Reporting</vt:lpstr>
      <vt:lpstr>DayBins</vt:lpstr>
      <vt:lpstr>Not_applicable</vt:lpstr>
      <vt:lpstr>Variation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Bonnie Lakusta</cp:lastModifiedBy>
  <cp:revision/>
  <dcterms:created xsi:type="dcterms:W3CDTF">2025-11-05T15:32:21Z</dcterms:created>
  <dcterms:modified xsi:type="dcterms:W3CDTF">2025-12-18T22:53:59Z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0x010100F0C19A216EF4654690E286108F8F9C7A</vt:lpwstr>
  </property>
  <property fmtid="{D5CDD505-2E9C-101B-9397-08002B2CF9AE}" pid="3" name="MediaServiceImageTags">
    <vt:lpwstr/>
  </property>
</Properties>
</file>